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VĂN BẢN 2024\CỔNG THÔNG TIN ĐIỆN TỬ\VĂN BẢN CHỈ ĐẠO ĐIỀU HÀNH CỦA HUYỆN\THÁNG 10\"/>
    </mc:Choice>
  </mc:AlternateContent>
  <bookViews>
    <workbookView xWindow="0" yWindow="0" windowWidth="24000" windowHeight="9030" activeTab="6"/>
  </bookViews>
  <sheets>
    <sheet name="BIEU 01 CH" sheetId="1" r:id="rId1"/>
    <sheet name="BIEU 02 CH" sheetId="6" r:id="rId2"/>
    <sheet name="BIEU 06 CH" sheetId="2" r:id="rId3"/>
    <sheet name="BIEU 07 CH" sheetId="3" r:id="rId4"/>
    <sheet name="BIEU 08 CH" sheetId="4" r:id="rId5"/>
    <sheet name="BIEU 10 CH" sheetId="7" r:id="rId6"/>
    <sheet name="BIEU 13 CH" sheetId="5" r:id="rId7"/>
  </sheets>
  <definedNames>
    <definedName name="_111">OFFSET(DVHC,,6)</definedName>
    <definedName name="_Fill" localSheetId="2" hidden="1">#REF!</definedName>
    <definedName name="_Fill" localSheetId="5" hidden="1">#REF!</definedName>
    <definedName name="_Fill" localSheetId="6" hidden="1">#REF!</definedName>
    <definedName name="_Fill" hidden="1">#REF!</definedName>
    <definedName name="_xlnm._FilterDatabase" localSheetId="5" hidden="1">'BIEU 10 CH'!$A$6:$M$141</definedName>
    <definedName name="ccc" comment="Đơn vị hành chính" localSheetId="2">#REF!</definedName>
    <definedName name="ccc" comment="Đơn vị hành chính" localSheetId="6">#REF!</definedName>
    <definedName name="ccc" comment="Đơn vị hành chính">#REF!</definedName>
    <definedName name="DVHC" comment="Đơn vị hành chính" localSheetId="2">#REF!</definedName>
    <definedName name="DVHC" comment="Đơn vị hành chính" localSheetId="6">#REF!</definedName>
    <definedName name="DVHC" comment="Đơn vị hành chính">#REF!</definedName>
    <definedName name="hhh" comment="Đơn vị hành chính" localSheetId="2">#REF!</definedName>
    <definedName name="hhh" comment="Đơn vị hành chính" localSheetId="6">#REF!</definedName>
    <definedName name="hhh" comment="Đơn vị hành chính">#REF!</definedName>
    <definedName name="Ma" localSheetId="2">OFFSET('BIEU 06 CH'!DVHC,,6)</definedName>
    <definedName name="Ma" localSheetId="3">OFFSET(DVHC,,6)</definedName>
    <definedName name="Ma" localSheetId="4">OFFSET(DVHC,,6)</definedName>
    <definedName name="Ma" localSheetId="6">OFFSET('BIEU 13 CH'!DVHC,,6)</definedName>
    <definedName name="Ma">OFFSET(DVHC,,6)</definedName>
    <definedName name="Nam" localSheetId="2">OFFSET('BIEU 06 CH'!DVHC,,4)</definedName>
    <definedName name="Nam" localSheetId="3">OFFSET(DVHC,,4)</definedName>
    <definedName name="Nam" localSheetId="4">OFFSET(DVHC,,4)</definedName>
    <definedName name="Nam" localSheetId="6">OFFSET('BIEU 13 CH'!DVHC,,4)</definedName>
    <definedName name="Nam">OFFSET(DVHC,,4)</definedName>
    <definedName name="_xlnm.Print_Area" localSheetId="5">'BIEU 10 CH'!$A$1:$M$142</definedName>
    <definedName name="_xlnm.Print_Titles" localSheetId="0">'BIEU 01 CH'!$3:$6</definedName>
    <definedName name="_xlnm.Print_Titles" localSheetId="2">'BIEU 06 CH'!$3:$6</definedName>
    <definedName name="_xlnm.Print_Titles" localSheetId="5">'BIEU 10 CH'!$3:$5</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7" l="1"/>
  <c r="D131" i="7"/>
  <c r="C131" i="7"/>
  <c r="A128" i="7"/>
  <c r="A129" i="7" s="1"/>
  <c r="A130" i="7" s="1"/>
  <c r="A132" i="7" s="1"/>
  <c r="A133" i="7" s="1"/>
  <c r="A134" i="7" s="1"/>
  <c r="A135" i="7" s="1"/>
  <c r="A136" i="7" s="1"/>
  <c r="A137" i="7" s="1"/>
  <c r="A138" i="7" s="1"/>
  <c r="A139" i="7" s="1"/>
  <c r="A140" i="7" s="1"/>
  <c r="A141" i="7" s="1"/>
  <c r="E127" i="7"/>
  <c r="D127" i="7"/>
  <c r="C127" i="7"/>
  <c r="D126" i="7"/>
  <c r="D125" i="7" s="1"/>
  <c r="E125" i="7"/>
  <c r="C125" i="7"/>
  <c r="E118" i="7"/>
  <c r="D118" i="7"/>
  <c r="C118" i="7"/>
  <c r="A115" i="7"/>
  <c r="A116" i="7" s="1"/>
  <c r="A117" i="7" s="1"/>
  <c r="A119" i="7" s="1"/>
  <c r="A120" i="7" s="1"/>
  <c r="A121" i="7" s="1"/>
  <c r="A122" i="7" s="1"/>
  <c r="A123" i="7" s="1"/>
  <c r="A124" i="7" s="1"/>
  <c r="E113" i="7"/>
  <c r="D113" i="7"/>
  <c r="C113" i="7"/>
  <c r="F94" i="7"/>
  <c r="E94" i="7"/>
  <c r="C94" i="7"/>
  <c r="F93" i="7"/>
  <c r="E93" i="7"/>
  <c r="E91" i="7" s="1"/>
  <c r="C93" i="7"/>
  <c r="C91" i="7" s="1"/>
  <c r="D91" i="7"/>
  <c r="G90" i="7"/>
  <c r="E90" i="7"/>
  <c r="E89" i="7" s="1"/>
  <c r="C90" i="7"/>
  <c r="D89" i="7"/>
  <c r="C89" i="7"/>
  <c r="E87" i="7"/>
  <c r="D87" i="7"/>
  <c r="C87" i="7"/>
  <c r="G86" i="7"/>
  <c r="G85" i="7"/>
  <c r="G84" i="7"/>
  <c r="G83" i="7"/>
  <c r="G82" i="7"/>
  <c r="G81" i="7"/>
  <c r="G80" i="7"/>
  <c r="G79" i="7"/>
  <c r="E76" i="7"/>
  <c r="D76" i="7"/>
  <c r="C76" i="7"/>
  <c r="G75" i="7"/>
  <c r="G74" i="7"/>
  <c r="E73" i="7"/>
  <c r="G73" i="7" s="1"/>
  <c r="E72" i="7"/>
  <c r="G72" i="7" s="1"/>
  <c r="C72" i="7"/>
  <c r="G71" i="7"/>
  <c r="C70" i="7"/>
  <c r="E70" i="7" s="1"/>
  <c r="G69" i="7"/>
  <c r="F68" i="7"/>
  <c r="E68" i="7"/>
  <c r="A68" i="7"/>
  <c r="A69" i="7" s="1"/>
  <c r="A77" i="7" s="1"/>
  <c r="A79" i="7" s="1"/>
  <c r="A88" i="7" s="1"/>
  <c r="A90" i="7" s="1"/>
  <c r="A92" i="7" s="1"/>
  <c r="A96" i="7" s="1"/>
  <c r="A104" i="7" s="1"/>
  <c r="E67" i="7"/>
  <c r="D66" i="7"/>
  <c r="C66" i="7"/>
  <c r="C65" i="7"/>
  <c r="E64" i="7"/>
  <c r="D64" i="7"/>
  <c r="C64" i="7"/>
  <c r="E62" i="7"/>
  <c r="G62" i="7" s="1"/>
  <c r="D61" i="7"/>
  <c r="C61" i="7"/>
  <c r="E58" i="7"/>
  <c r="D58" i="7"/>
  <c r="C58" i="7"/>
  <c r="E56" i="7"/>
  <c r="D56" i="7"/>
  <c r="C56" i="7"/>
  <c r="A41" i="7"/>
  <c r="A57" i="7" s="1"/>
  <c r="A59" i="7" s="1"/>
  <c r="A60" i="7" s="1"/>
  <c r="A62" i="7" s="1"/>
  <c r="E40" i="7"/>
  <c r="D40" i="7"/>
  <c r="C40" i="7"/>
  <c r="E38" i="7"/>
  <c r="D38" i="7"/>
  <c r="C38" i="7"/>
  <c r="E36" i="7"/>
  <c r="E30" i="7" s="1"/>
  <c r="C32" i="7"/>
  <c r="A32" i="7"/>
  <c r="D30" i="7"/>
  <c r="C30" i="7"/>
  <c r="E28" i="7"/>
  <c r="D28" i="7"/>
  <c r="C28" i="7"/>
  <c r="E26" i="7"/>
  <c r="D26" i="7"/>
  <c r="C26" i="7"/>
  <c r="E17" i="7"/>
  <c r="C17" i="7"/>
  <c r="A10" i="7"/>
  <c r="A11" i="7" s="1"/>
  <c r="A12" i="7" s="1"/>
  <c r="A14" i="7" s="1"/>
  <c r="A15" i="7" s="1"/>
  <c r="A16" i="7" s="1"/>
  <c r="A17" i="7" s="1"/>
  <c r="E9" i="7"/>
  <c r="G9" i="7" s="1"/>
  <c r="C9" i="7"/>
  <c r="E66" i="7" l="1"/>
  <c r="G70" i="7"/>
  <c r="E61" i="7"/>
</calcChain>
</file>

<file path=xl/comments1.xml><?xml version="1.0" encoding="utf-8"?>
<comments xmlns="http://schemas.openxmlformats.org/spreadsheetml/2006/main">
  <authors>
    <author>SENNGOVU</author>
  </authors>
  <commentList>
    <comment ref="H41" authorId="0" shapeId="0">
      <text>
        <r>
          <rPr>
            <b/>
            <sz val="9"/>
            <color indexed="81"/>
            <rFont val="Tahoma"/>
            <family val="2"/>
          </rPr>
          <t>SENNGOVU:</t>
        </r>
        <r>
          <rPr>
            <sz val="9"/>
            <color indexed="81"/>
            <rFont val="Tahoma"/>
            <family val="2"/>
          </rPr>
          <t xml:space="preserve">
sửa số liệu</t>
        </r>
      </text>
    </comment>
    <comment ref="B57" authorId="0" shapeId="0">
      <text>
        <r>
          <rPr>
            <b/>
            <sz val="9"/>
            <color indexed="81"/>
            <rFont val="Tahoma"/>
            <family val="2"/>
          </rPr>
          <t>SENNGOVU:</t>
        </r>
        <r>
          <rPr>
            <sz val="9"/>
            <color indexed="81"/>
            <rFont val="Tahoma"/>
            <family val="2"/>
          </rPr>
          <t xml:space="preserve">
có bỏ chữ mở rộng ko so với QH</t>
        </r>
      </text>
    </comment>
    <comment ref="H65" authorId="0" shapeId="0">
      <text>
        <r>
          <rPr>
            <b/>
            <sz val="9"/>
            <color indexed="81"/>
            <rFont val="Tahoma"/>
            <family val="2"/>
          </rPr>
          <t>SENNGOVU:</t>
        </r>
        <r>
          <rPr>
            <sz val="9"/>
            <color indexed="81"/>
            <rFont val="Tahoma"/>
            <family val="2"/>
          </rPr>
          <t xml:space="preserve">
thay đổi hiện trạng</t>
        </r>
      </text>
    </comment>
    <comment ref="G68" authorId="0" shapeId="0">
      <text>
        <r>
          <rPr>
            <b/>
            <sz val="9"/>
            <color indexed="81"/>
            <rFont val="Tahoma"/>
            <family val="2"/>
          </rPr>
          <t>SENNGOVU:</t>
        </r>
        <r>
          <rPr>
            <sz val="9"/>
            <color indexed="81"/>
            <rFont val="Tahoma"/>
            <family val="2"/>
          </rPr>
          <t xml:space="preserve">
Bổ sung thêm lúa cho đủ 8ha
Sửa BĐ Hiện trạng</t>
        </r>
      </text>
    </comment>
    <comment ref="B114" authorId="0" shapeId="0">
      <text>
        <r>
          <rPr>
            <b/>
            <sz val="9"/>
            <color indexed="81"/>
            <rFont val="Tahoma"/>
            <family val="2"/>
          </rPr>
          <t>SENNGOVU:</t>
        </r>
        <r>
          <rPr>
            <sz val="9"/>
            <color indexed="81"/>
            <rFont val="Tahoma"/>
            <family val="2"/>
          </rPr>
          <t xml:space="preserve">
bỏ chữ A xem QH
</t>
        </r>
      </text>
    </comment>
  </commentList>
</comments>
</file>

<file path=xl/sharedStrings.xml><?xml version="1.0" encoding="utf-8"?>
<sst xmlns="http://schemas.openxmlformats.org/spreadsheetml/2006/main" count="2032" uniqueCount="591">
  <si>
    <t>BIỂU 01/CH</t>
  </si>
  <si>
    <t>STT</t>
  </si>
  <si>
    <t>Chỉ tiêu</t>
  </si>
  <si>
    <t>Mã</t>
  </si>
  <si>
    <t>Diện tích
(ha)</t>
  </si>
  <si>
    <t>Cơ cấu 
(%)</t>
  </si>
  <si>
    <t>Phân theo đơn vị hành chính (ha)</t>
  </si>
  <si>
    <t>(1)</t>
  </si>
  <si>
    <t>(2)</t>
  </si>
  <si>
    <t>(3)</t>
  </si>
  <si>
    <t>(4)=(6)+(7)+…</t>
  </si>
  <si>
    <t>(5)</t>
  </si>
  <si>
    <t>(6)</t>
  </si>
  <si>
    <t>(7)</t>
  </si>
  <si>
    <t>(8)</t>
  </si>
  <si>
    <t>(9)</t>
  </si>
  <si>
    <t>(10)</t>
  </si>
  <si>
    <t>(11)</t>
  </si>
  <si>
    <t>(12)</t>
  </si>
  <si>
    <t>(13)</t>
  </si>
  <si>
    <t>(14)</t>
  </si>
  <si>
    <t>(15)</t>
  </si>
  <si>
    <t>(16)</t>
  </si>
  <si>
    <t>(17)</t>
  </si>
  <si>
    <t>(18)</t>
  </si>
  <si>
    <t>(19)</t>
  </si>
  <si>
    <t>(20)</t>
  </si>
  <si>
    <t>TỔNG DIỆN TÍCH TỰ NHIÊN (1+2+3)</t>
  </si>
  <si>
    <t>Đất nông nghiệp</t>
  </si>
  <si>
    <t>NNP</t>
  </si>
  <si>
    <t>1.1</t>
  </si>
  <si>
    <t>Đất trồng lúa</t>
  </si>
  <si>
    <t>LUA</t>
  </si>
  <si>
    <t xml:space="preserve">- </t>
  </si>
  <si>
    <t>Đất chuyên trồng lúa nước</t>
  </si>
  <si>
    <t>LUC</t>
  </si>
  <si>
    <t>Đất trồng lúa khác</t>
  </si>
  <si>
    <t>LUK</t>
  </si>
  <si>
    <t>Đất trồng lúa nương</t>
  </si>
  <si>
    <t>LUN</t>
  </si>
  <si>
    <t>1.2</t>
  </si>
  <si>
    <t>Đất trồng cây hàng năm còn lại</t>
  </si>
  <si>
    <t>HNK</t>
  </si>
  <si>
    <t>1.3</t>
  </si>
  <si>
    <t>Đất trồng cây lâu năm</t>
  </si>
  <si>
    <t>CLN</t>
  </si>
  <si>
    <t>1.4</t>
  </si>
  <si>
    <t>Đất rừng phòng hộ</t>
  </si>
  <si>
    <t>RPH</t>
  </si>
  <si>
    <t>Đất có rừng phòng hộ là rừng tự nhiên</t>
  </si>
  <si>
    <t>RPN</t>
  </si>
  <si>
    <t>Đất có rừng phòng hộ là rừng trồng</t>
  </si>
  <si>
    <t>RPT</t>
  </si>
  <si>
    <t>Đất đang sử dụng để bảo vệ, phát triển rừng phòng hộ</t>
  </si>
  <si>
    <t>RPM</t>
  </si>
  <si>
    <t>1.5</t>
  </si>
  <si>
    <t>Đất rừng đặc dụng</t>
  </si>
  <si>
    <t>RDD</t>
  </si>
  <si>
    <t>Đất có rừng đặc dụng là rừng tự nhiên</t>
  </si>
  <si>
    <t>RDN</t>
  </si>
  <si>
    <t>Đất có rừng đặc dụng là rừng trồng</t>
  </si>
  <si>
    <t>RDT</t>
  </si>
  <si>
    <t>Đất đang sử dụng để bảo vệ, phát triển rừng đặc dụng</t>
  </si>
  <si>
    <t>RDM</t>
  </si>
  <si>
    <t>1.6</t>
  </si>
  <si>
    <t>Đất trồng rừng sản xuất</t>
  </si>
  <si>
    <t>RSX</t>
  </si>
  <si>
    <t>Đất có rừng sản xuất là rừng tự nhiên</t>
  </si>
  <si>
    <t>RSN</t>
  </si>
  <si>
    <t>Đất có rừng sản xuất là rừng trồng</t>
  </si>
  <si>
    <t>RST</t>
  </si>
  <si>
    <t>Đất đang sử dụng để bảo vệ, phát triển rừng sản xuất</t>
  </si>
  <si>
    <t>RSM</t>
  </si>
  <si>
    <t>1.7</t>
  </si>
  <si>
    <t>Đất nuôi trồng thủy sản</t>
  </si>
  <si>
    <t>NTS</t>
  </si>
  <si>
    <t>1.8</t>
  </si>
  <si>
    <t xml:space="preserve">Đất chăn nuôi tập trung </t>
  </si>
  <si>
    <t>CNT</t>
  </si>
  <si>
    <t>1.9</t>
  </si>
  <si>
    <t xml:space="preserve">Đất làm muối </t>
  </si>
  <si>
    <t>LMU</t>
  </si>
  <si>
    <t>1.10</t>
  </si>
  <si>
    <t xml:space="preserve">Đất nông nghiệp khác </t>
  </si>
  <si>
    <t>NKH</t>
  </si>
  <si>
    <t xml:space="preserve">Đất phi nông nghiệp </t>
  </si>
  <si>
    <t>PNN</t>
  </si>
  <si>
    <t>2.1</t>
  </si>
  <si>
    <t xml:space="preserve">Đất ở tại nông thôn </t>
  </si>
  <si>
    <t>ONT</t>
  </si>
  <si>
    <t>2.2</t>
  </si>
  <si>
    <t xml:space="preserve">Đất ở tại đô thị </t>
  </si>
  <si>
    <t>ODT</t>
  </si>
  <si>
    <t>2.3</t>
  </si>
  <si>
    <t xml:space="preserve">Đất xây dựng trụ sở cơ quan </t>
  </si>
  <si>
    <t>TSC</t>
  </si>
  <si>
    <t>2.4</t>
  </si>
  <si>
    <t xml:space="preserve">Đất quốc phòng </t>
  </si>
  <si>
    <t>CQP</t>
  </si>
  <si>
    <t>2.5</t>
  </si>
  <si>
    <t xml:space="preserve">Đất an ninh </t>
  </si>
  <si>
    <t>CAN</t>
  </si>
  <si>
    <t>2.6</t>
  </si>
  <si>
    <t xml:space="preserve">Đất xây dựng công trình sự nghiệp </t>
  </si>
  <si>
    <t>DSN</t>
  </si>
  <si>
    <t xml:space="preserve">Đất xây dựng cơ sở văn hóa </t>
  </si>
  <si>
    <t>DVH</t>
  </si>
  <si>
    <t xml:space="preserve">Đất xây dựng cơ sở xã hội </t>
  </si>
  <si>
    <t>DXH</t>
  </si>
  <si>
    <t xml:space="preserve">Đất xây dựng cơ sở y tế </t>
  </si>
  <si>
    <t>DYT</t>
  </si>
  <si>
    <t xml:space="preserve">Đất xây dựng cơ sở giáo dục và đào tạo </t>
  </si>
  <si>
    <t>DGD</t>
  </si>
  <si>
    <t xml:space="preserve">Đất xây dựng cơ sở thể dục, thể thao </t>
  </si>
  <si>
    <t>DTT</t>
  </si>
  <si>
    <t xml:space="preserve">Đất xây dựng cơ sở khoa học và công nghệ </t>
  </si>
  <si>
    <t>DKH</t>
  </si>
  <si>
    <t xml:space="preserve">Đất xây dựng cơ sở môi trường </t>
  </si>
  <si>
    <t>DMT</t>
  </si>
  <si>
    <t xml:space="preserve">Đất xây dựng cơ sở khí tượng thủy văn </t>
  </si>
  <si>
    <t>DKT</t>
  </si>
  <si>
    <t xml:space="preserve">Đất xây dựng cơ sở ngoại giao </t>
  </si>
  <si>
    <t>DNG</t>
  </si>
  <si>
    <t xml:space="preserve">Đất xây dựng công trình sự nghiệp khác </t>
  </si>
  <si>
    <t>DSK</t>
  </si>
  <si>
    <t>2.7</t>
  </si>
  <si>
    <t xml:space="preserve">Đất sản xuất, kinh doanh phi nông nghiệp </t>
  </si>
  <si>
    <t>CSK</t>
  </si>
  <si>
    <t xml:space="preserve">Đất khu công nghiệp </t>
  </si>
  <si>
    <t>SKK</t>
  </si>
  <si>
    <t xml:space="preserve">Đất cụm công nghiệp </t>
  </si>
  <si>
    <t>SKN</t>
  </si>
  <si>
    <t xml:space="preserve">Đất khu công nghệ thông tin tập trung </t>
  </si>
  <si>
    <t>SCT</t>
  </si>
  <si>
    <t xml:space="preserve">Đất thương mại, dịch vụ </t>
  </si>
  <si>
    <t>TMD</t>
  </si>
  <si>
    <t xml:space="preserve">Đất cơ sở sản xuất phi nông nghiệp </t>
  </si>
  <si>
    <t>SKC</t>
  </si>
  <si>
    <t xml:space="preserve">Đất sử dụng cho hoạt động khoáng sản </t>
  </si>
  <si>
    <t>SKS</t>
  </si>
  <si>
    <t>2.8</t>
  </si>
  <si>
    <t xml:space="preserve">Đất sử dụng vào mục đích công cộng </t>
  </si>
  <si>
    <t>CCC</t>
  </si>
  <si>
    <t xml:space="preserve">Đất công trình giao thông </t>
  </si>
  <si>
    <t>DGT</t>
  </si>
  <si>
    <t xml:space="preserve">Đất công trình thủy lợi </t>
  </si>
  <si>
    <t>DTL</t>
  </si>
  <si>
    <t xml:space="preserve">Đất công trình cấp nước, thoát nước </t>
  </si>
  <si>
    <t>DCT</t>
  </si>
  <si>
    <t xml:space="preserve">Đất công trình phòng, chống thiên tai </t>
  </si>
  <si>
    <t>DPC</t>
  </si>
  <si>
    <t>-</t>
  </si>
  <si>
    <t xml:space="preserve">Đất có di tích lịch sử - văn hóa danh lam thắng cảnh, di sản thiên nhiên </t>
  </si>
  <si>
    <t>DDD</t>
  </si>
  <si>
    <t xml:space="preserve">Đất công trình xử lý chất thải </t>
  </si>
  <si>
    <t>DRA</t>
  </si>
  <si>
    <t xml:space="preserve">Đất công trình năng lượng, chiếu sáng công cộng </t>
  </si>
  <si>
    <t>DNL</t>
  </si>
  <si>
    <t xml:space="preserve">Đất công trình hạ tầng bưu chính, viễn thông, công nghệ thông tin </t>
  </si>
  <si>
    <t>DBV</t>
  </si>
  <si>
    <t xml:space="preserve">Đất chợ dân sinh, chợ đầu mối </t>
  </si>
  <si>
    <t>DCH</t>
  </si>
  <si>
    <t xml:space="preserve">Đất khu vui chơi, giải trí công cộng, sinh hoạt cộng đồng </t>
  </si>
  <si>
    <t>DKV</t>
  </si>
  <si>
    <t>2.9</t>
  </si>
  <si>
    <t xml:space="preserve">Đất tôn giáo </t>
  </si>
  <si>
    <t>TON</t>
  </si>
  <si>
    <t xml:space="preserve">Đất tín ngưỡng </t>
  </si>
  <si>
    <t>TIN</t>
  </si>
  <si>
    <t>2.11</t>
  </si>
  <si>
    <t xml:space="preserve">Đất nghĩa trang, nhà tang lễ, cơ sở hỏa táng; đất cơ sở lưu giữ tro cốt </t>
  </si>
  <si>
    <t>NTD</t>
  </si>
  <si>
    <t>2.12</t>
  </si>
  <si>
    <t xml:space="preserve">Đất có mặt nước chuyên dùng </t>
  </si>
  <si>
    <t>MNC</t>
  </si>
  <si>
    <t>2.13</t>
  </si>
  <si>
    <t xml:space="preserve">Đất phi nông nghiệp khác </t>
  </si>
  <si>
    <t>PNK</t>
  </si>
  <si>
    <t xml:space="preserve">Đất chưa sử dụng </t>
  </si>
  <si>
    <t>CSD</t>
  </si>
  <si>
    <t>3.1</t>
  </si>
  <si>
    <t xml:space="preserve">Đất do Nhà nước thu hồi theo quy định của pháp luật đất đai chưa giao, chưa cho thuê </t>
  </si>
  <si>
    <t>CGT</t>
  </si>
  <si>
    <t>3.2</t>
  </si>
  <si>
    <t xml:space="preserve">Đất bằng chưa sử dụng </t>
  </si>
  <si>
    <t>BCS</t>
  </si>
  <si>
    <t>3.3</t>
  </si>
  <si>
    <t xml:space="preserve">Đất đồi núi chưa sử dụng </t>
  </si>
  <si>
    <t>DCS</t>
  </si>
  <si>
    <t>3.4</t>
  </si>
  <si>
    <t xml:space="preserve">Núi đá không có rừng cây </t>
  </si>
  <si>
    <t>NCS</t>
  </si>
  <si>
    <t>3.5</t>
  </si>
  <si>
    <t xml:space="preserve">Đất có mặt nước chưa sử dụng </t>
  </si>
  <si>
    <t>MCS</t>
  </si>
  <si>
    <t xml:space="preserve">II </t>
  </si>
  <si>
    <t>KHU CHỨC NĂNG (Không tổng hợp vào diện tích tự nhiên)</t>
  </si>
  <si>
    <t xml:space="preserve">Đất khu kinh tế </t>
  </si>
  <si>
    <t>KKT</t>
  </si>
  <si>
    <t xml:space="preserve">Đất đô thị </t>
  </si>
  <si>
    <t>KDT</t>
  </si>
  <si>
    <t xml:space="preserve">Khu sản xuất nông nghiệp </t>
  </si>
  <si>
    <t>KNN</t>
  </si>
  <si>
    <t xml:space="preserve">Khu lâm nghiệp </t>
  </si>
  <si>
    <t>KLN</t>
  </si>
  <si>
    <t xml:space="preserve">Khu du lịch </t>
  </si>
  <si>
    <t xml:space="preserve">KDL </t>
  </si>
  <si>
    <t xml:space="preserve">Khu bảo tồn thiên nhiên và đa dạng sinh học </t>
  </si>
  <si>
    <t>KBT</t>
  </si>
  <si>
    <t xml:space="preserve">Khu phát triển công nghiệp </t>
  </si>
  <si>
    <t>KPC</t>
  </si>
  <si>
    <t xml:space="preserve">Khu đô thị </t>
  </si>
  <si>
    <t>DTC</t>
  </si>
  <si>
    <t xml:space="preserve">Khu thương mại - dịch vụ </t>
  </si>
  <si>
    <t>KTM</t>
  </si>
  <si>
    <t xml:space="preserve">Khu dân cư nông thôn </t>
  </si>
  <si>
    <t>DNT</t>
  </si>
  <si>
    <t>BIỂU 06/CH</t>
  </si>
  <si>
    <t>BIỂU 07/CH</t>
  </si>
  <si>
    <t>Đơn vị tính: ha</t>
  </si>
  <si>
    <t>Diện tích 
(ha)</t>
  </si>
  <si>
    <t>Phân theo đơn vị hành chính</t>
  </si>
  <si>
    <t>(4)=(5)+(6)+…</t>
  </si>
  <si>
    <t>Đất nông nghiệp chuyển sang đất phi nông nghiệp</t>
  </si>
  <si>
    <t>NNP/PNN</t>
  </si>
  <si>
    <t>Trong đó:</t>
  </si>
  <si>
    <t>Đất lúa nước</t>
  </si>
  <si>
    <t>LUA/PNN</t>
  </si>
  <si>
    <t>- Đất chuyên trồng lúa nước</t>
  </si>
  <si>
    <t>LUC/PNN</t>
  </si>
  <si>
    <t>Đất trồng cây hàng năm khác</t>
  </si>
  <si>
    <t>HNK/PNN</t>
  </si>
  <si>
    <t>CLN/PNN</t>
  </si>
  <si>
    <t>RPH/PNN</t>
  </si>
  <si>
    <t>RDD/PNN</t>
  </si>
  <si>
    <t>RSX/PNN</t>
  </si>
  <si>
    <t>- Đất có rừng sản xuất là rừng tự nhiên</t>
  </si>
  <si>
    <t>RSN/PNN</t>
  </si>
  <si>
    <t>NTS/PNN</t>
  </si>
  <si>
    <t>CNT/PNN</t>
  </si>
  <si>
    <t>Đất làm muối</t>
  </si>
  <si>
    <t>LMU/PNN</t>
  </si>
  <si>
    <t>Đất nông nghiệp khác</t>
  </si>
  <si>
    <t>NKH/PNN</t>
  </si>
  <si>
    <t>Chuyển đổi cơ cấu sử dụng đất trong nội bộ đất nông nghiệp</t>
  </si>
  <si>
    <t>NNP/NNP</t>
  </si>
  <si>
    <t>Đất trồng lúa chuyển sang đất trồng cây lâu năm</t>
  </si>
  <si>
    <t>LUA/CLN</t>
  </si>
  <si>
    <t>Đất trồng lúa chuyển sang đất trồng rừng</t>
  </si>
  <si>
    <t>LUA/LNP</t>
  </si>
  <si>
    <t>Đất trồng lúa chuyển sang đất nuôi trồng thủy sản</t>
  </si>
  <si>
    <t>LUA/NTS</t>
  </si>
  <si>
    <t>Đất trồng lúa chuyển sang đất làm muối</t>
  </si>
  <si>
    <t>LUA/LMU</t>
  </si>
  <si>
    <t>Đất trồng cây hàng năm khác chuyển sang đất nuôi trồng thủy sản</t>
  </si>
  <si>
    <t>HNK/NTS</t>
  </si>
  <si>
    <t>Đất trồng cây hàng năm khác chuyển sang đất làm muối</t>
  </si>
  <si>
    <t>HNK/LMU</t>
  </si>
  <si>
    <t>Đất rừng phòng hộ chuyển sang đất nông nghiệp không phải là rừng</t>
  </si>
  <si>
    <t>RPH/NKR(a)</t>
  </si>
  <si>
    <t>Đất rừng đặc dụng chuyển sang đất nông nghiệp không phải là rừng</t>
  </si>
  <si>
    <t>RDD/NKR(a)</t>
  </si>
  <si>
    <t>Đất rừng sản xuất chuyển sang đất nông nghiệp không phải là rừng</t>
  </si>
  <si>
    <t>RSX/NKR(a)</t>
  </si>
  <si>
    <t>RSN/NKR(a)</t>
  </si>
  <si>
    <t>Đất phi nông nghiệp không phải là đất ở chuyển sang đất ở</t>
  </si>
  <si>
    <t>PKO/OCT</t>
  </si>
  <si>
    <t>Ghi chú: - (a) gồm đất sản xuất nông nghiệp, đất nuôi trồng thủy sản, đất làm muối và đất nông nghiệp khác</t>
  </si>
  <si>
    <t xml:space="preserve">    - PKO là đất phi nông nghiệp không phải là đất ở</t>
  </si>
  <si>
    <t>Tổng cộng</t>
  </si>
  <si>
    <t xml:space="preserve"> Diện tích phân theo đơn vị hành chính (ha)</t>
  </si>
  <si>
    <t>Tổng diện tích (ha)</t>
  </si>
  <si>
    <t>BIỂU 08/CH</t>
  </si>
  <si>
    <t>Biểu 13/CH</t>
  </si>
  <si>
    <t>Lấy vào các loại đất</t>
  </si>
  <si>
    <t>Mục đích</t>
  </si>
  <si>
    <t>Mã đất</t>
  </si>
  <si>
    <t>Diện tích năm 2024</t>
  </si>
  <si>
    <t>Cộng
giảm</t>
  </si>
  <si>
    <t>Biến
động</t>
  </si>
  <si>
    <t>Diện tích năm 2025</t>
  </si>
  <si>
    <t>DIỆN TÍCH TỰ NHIÊN</t>
  </si>
  <si>
    <t>Cộng tăng</t>
  </si>
  <si>
    <t>HIỆN TRẠNG SỬ DỤNG ĐẤT NĂM 2024 CỦA HUYỆN CHÂU THÀNH - TỈNH SÓC TRĂNG</t>
  </si>
  <si>
    <t>TT. Châu Thành</t>
  </si>
  <si>
    <t>X. Hồ Đắc Kiện</t>
  </si>
  <si>
    <t>X. Thuận Hòa</t>
  </si>
  <si>
    <t>X. Thiện Mỹ</t>
  </si>
  <si>
    <t>X. An Hiệp</t>
  </si>
  <si>
    <t>X. An Ninh</t>
  </si>
  <si>
    <t>X. Phú Tân</t>
  </si>
  <si>
    <t>X. Phú Tâm</t>
  </si>
  <si>
    <t>CHU CHUYỂN ĐẤT ĐAI TRONG KẾ HOẠCH SỬ DỤNG ĐẤT NĂM 2024 CỦA HUYỆN CHÂU THÀNH - TỈNH SÓC TRĂNG</t>
  </si>
  <si>
    <t>KẾ HOẠCH THU HỒI ĐẤT NĂM 2024 CỦA HUYỆN CHÂU THÀNH - TỈNH SÓC TRĂNG</t>
  </si>
  <si>
    <t>KẾ HOẠCH CHUYỂN MỤC ĐÍCH SỬ DỤNG ĐẤT NĂM 2024 CỦA HUYỆN CHÂU THÀNH - TỈNH SÓC TRĂNG</t>
  </si>
  <si>
    <t>KẾ HOẠCH SỬ DỤNG ĐẤT NĂM 2025 CỦA HUYỆN CHÂU THÀNH - TỈNH SÓC TRĂNG</t>
  </si>
  <si>
    <r>
      <t xml:space="preserve">Hiện trạng 2023 </t>
    </r>
    <r>
      <rPr>
        <b/>
        <vertAlign val="superscript"/>
        <sz val="9"/>
        <color rgb="FFFF0000"/>
        <rFont val="Times New Roman"/>
        <family val="1"/>
      </rPr>
      <t>(1)</t>
    </r>
  </si>
  <si>
    <r>
      <t>Diện tích theo KHSDĐ 2024 được duyệt</t>
    </r>
    <r>
      <rPr>
        <b/>
        <vertAlign val="superscript"/>
        <sz val="9"/>
        <color rgb="FFFF0000"/>
        <rFont val="Times New Roman"/>
        <family val="1"/>
      </rPr>
      <t>(2)</t>
    </r>
  </si>
  <si>
    <t>Kết quả thực hiện (ha)</t>
  </si>
  <si>
    <t>Diện tích ước thực hiện đến 31/12/2024</t>
  </si>
  <si>
    <t>So với chỉ tiêu được duyệt</t>
  </si>
  <si>
    <t>Thực tế</t>
  </si>
  <si>
    <t>Tăng (+), giảm (-) (ha)</t>
  </si>
  <si>
    <t>Tỷ lệ (%)</t>
  </si>
  <si>
    <t>(7)=(6)-(5)</t>
  </si>
  <si>
    <t>(8)=(6)/(5)</t>
  </si>
  <si>
    <t>(9)=(6)-(4)</t>
  </si>
  <si>
    <t>(10)=(9)/(7)*100%</t>
  </si>
  <si>
    <t>Trong đó:- Đất có rừng sản xuất là rừng tự nhiên</t>
  </si>
  <si>
    <t>Đất phi nông nghiệp</t>
  </si>
  <si>
    <t>Đất quốc phòng</t>
  </si>
  <si>
    <t>Đất an ninh</t>
  </si>
  <si>
    <t>Đất khu công nghiệp</t>
  </si>
  <si>
    <t>Đất cụm công nghiệp</t>
  </si>
  <si>
    <t>Đất thương mại, dịch vụ</t>
  </si>
  <si>
    <t>Đất cơ sở sản xuất phi nông nghiệp</t>
  </si>
  <si>
    <t>Đất cho hoạt động khoáng sản</t>
  </si>
  <si>
    <t>Đất sản xuất vật liệu xây dựng, làm đồ gốm</t>
  </si>
  <si>
    <t>SKX</t>
  </si>
  <si>
    <t>Đất phát triển hạ tầng cấp quốc gia, cấp tỉnh, cấp huyện, cấp xã</t>
  </si>
  <si>
    <t>DHT</t>
  </si>
  <si>
    <t>- Đất giao thông</t>
  </si>
  <si>
    <t>- Đất thủy lợi</t>
  </si>
  <si>
    <t>- Đất xây dựng cơ sở văn hóa</t>
  </si>
  <si>
    <t>- Đất xây dựng cơ sở y tế</t>
  </si>
  <si>
    <t>- Đất xây dựng cơ sở giáo dục và đào tạo</t>
  </si>
  <si>
    <t>- Đất xây dựng cơ sở thể dục thể thao</t>
  </si>
  <si>
    <t>- Đất công trình năng lượng</t>
  </si>
  <si>
    <t>- Đất công trình bưu chính, viễn thông</t>
  </si>
  <si>
    <t>- Đất xây dựng kho dự trữ quốc gia</t>
  </si>
  <si>
    <t>DKG</t>
  </si>
  <si>
    <t>- Đất có di tích lịch sử - văn hóa</t>
  </si>
  <si>
    <t>DDT</t>
  </si>
  <si>
    <t>- Đất bãi thải, xử lý chất thải</t>
  </si>
  <si>
    <t>- Đất cơ sở tôn giáo</t>
  </si>
  <si>
    <t>- Đất làm nghĩa trang, nhà tang lễ, nhà hỏa táng</t>
  </si>
  <si>
    <t>- Đất xây dựng cơ sở khoa học công nghệ</t>
  </si>
  <si>
    <t>- Đất xây dựng cơ sở dịch vụ xã hội</t>
  </si>
  <si>
    <t>- Đất chợ</t>
  </si>
  <si>
    <t>2.10</t>
  </si>
  <si>
    <t>Đất danh lam thắng cảnh</t>
  </si>
  <si>
    <t>DDL</t>
  </si>
  <si>
    <t>Đất sinh hoạt cộng đồng</t>
  </si>
  <si>
    <t>DSH</t>
  </si>
  <si>
    <t>Đất khu vui chơi, giải trí công cộng</t>
  </si>
  <si>
    <t>Đất ở tại nông thôn</t>
  </si>
  <si>
    <t>2.14</t>
  </si>
  <si>
    <t>Đất ở tại đô thị</t>
  </si>
  <si>
    <t>2.15</t>
  </si>
  <si>
    <t>Đất xây dựng trụ sở cơ quan</t>
  </si>
  <si>
    <t>2.16</t>
  </si>
  <si>
    <t>Đất xây dựng trụ sở tổ chức sự nghiệp</t>
  </si>
  <si>
    <t>DTS</t>
  </si>
  <si>
    <t>2.17</t>
  </si>
  <si>
    <t>Đất xây dựng cơ sở ngoại giao</t>
  </si>
  <si>
    <t>2.18</t>
  </si>
  <si>
    <t>Đất tín ngưỡng</t>
  </si>
  <si>
    <t>2.19</t>
  </si>
  <si>
    <t>Đất sông, ngòi, kênh, rạch, suối</t>
  </si>
  <si>
    <t>SON</t>
  </si>
  <si>
    <t>2.20</t>
  </si>
  <si>
    <t>Đất mặt nước chuyên dùng</t>
  </si>
  <si>
    <t>2.21</t>
  </si>
  <si>
    <t>Đất phi nông nghiệp khác</t>
  </si>
  <si>
    <t>Đất chưa sử dụng</t>
  </si>
  <si>
    <t>II</t>
  </si>
  <si>
    <t>CÁC KHU CHỨC NĂNG*</t>
  </si>
  <si>
    <t>Đất khu công nghệ cao</t>
  </si>
  <si>
    <t>KCN</t>
  </si>
  <si>
    <t>Đất khu kinh tế</t>
  </si>
  <si>
    <t>Đất đô thị</t>
  </si>
  <si>
    <t>Khu sản xuất nông nghiệp (khu vực chuyên trồng lúa nước, khu vực chuyên trồng cây công nghiệp lâu năm)</t>
  </si>
  <si>
    <t>Khu lâm nghiệp (khu vực rừng phòng hộ, rừng đặc dụng, rừng sản xuất)</t>
  </si>
  <si>
    <t>Khu du lịch</t>
  </si>
  <si>
    <t>KDL</t>
  </si>
  <si>
    <t>Khu bảo tồn thiên nhiên và đa dạng sinh học</t>
  </si>
  <si>
    <t>Khu phát triển công nghiệp (khu công nghiệp, cụm công nghiệp)</t>
  </si>
  <si>
    <t>Khu đô thị (trong đó có khu đô thị mới)</t>
  </si>
  <si>
    <t>Khu thương mại - dịch vụ</t>
  </si>
  <si>
    <t>Khu đô thị - thương mại - dịch vụ</t>
  </si>
  <si>
    <t>KDV</t>
  </si>
  <si>
    <t>Khu dân cư nông thôn</t>
  </si>
  <si>
    <t>Khu ở, làng nghề, sản xuất phi nông nghiệp nông thôn</t>
  </si>
  <si>
    <t>KON</t>
  </si>
  <si>
    <t>KẾT QUẢ THỰC HIỆN KẾ HOẠCH SỬ DỤNG ĐẤT KỲ TRƯỚC CỦA HUYỆN CHÂU THÀNH, TỈNH SÓC TRĂNG</t>
  </si>
  <si>
    <t>BIỂU 02/CH</t>
  </si>
  <si>
    <t>BIỂU 10/CH</t>
  </si>
  <si>
    <t>Hạng mục</t>
  </si>
  <si>
    <t>Diện tích
kế hoạch
(ha)</t>
  </si>
  <si>
    <t>Diện tích
hiện trạng
(ha)</t>
  </si>
  <si>
    <t>Diện tích tăng thêm</t>
  </si>
  <si>
    <t>Địa điểm
(đến cấp xã)</t>
  </si>
  <si>
    <t>Vị trí trên bản đồ địa chính  hoặc vị trí trên bản đồ hiện trạng sử dụng đất cấp xã</t>
  </si>
  <si>
    <t>Pháp lý</t>
  </si>
  <si>
    <t>Ghi chú</t>
  </si>
  <si>
    <t>Tiến độ thực hiện</t>
  </si>
  <si>
    <t>Diện tích (ha)</t>
  </si>
  <si>
    <t>Sử dụng vào loại đất (ha)</t>
  </si>
  <si>
    <t>Đất khác</t>
  </si>
  <si>
    <t>Loại đất</t>
  </si>
  <si>
    <t>(3)=(4)+ (5)</t>
  </si>
  <si>
    <t>(5)=(6)+(7)</t>
  </si>
  <si>
    <t>A</t>
  </si>
  <si>
    <t>Công trình, dự án trong kế hoạch sử dụng đất cấp tỉnh</t>
  </si>
  <si>
    <t>I</t>
  </si>
  <si>
    <t>Công trình, dự án mục đích quốc phòng, an ninh</t>
  </si>
  <si>
    <t>Công an xã Hồ Đắc Kiện</t>
  </si>
  <si>
    <t>Thửa 133, tờ bản đồ 04</t>
  </si>
  <si>
    <t>Công văn 1495/CAT- PH10 ngày 28/11/2021 của Công an tỉnh Sóc Trăng về việc thông báo kết quả kiểm tra công tác Quy hoạch, sử dụng đất an ninh giai đoạn 2021-2030 tầm nhìn đến 2050</t>
  </si>
  <si>
    <t>Chuyển tiếp từ KH2020</t>
  </si>
  <si>
    <t>Đã kiểm tra thực địa, đo đạc, giao mốc</t>
  </si>
  <si>
    <t>Công an xã An Hiệp</t>
  </si>
  <si>
    <t>Thửa đất số 2435, tờ bản đồ số 06</t>
  </si>
  <si>
    <t>Chuyển tiếp từ KH2022</t>
  </si>
  <si>
    <t>Công an xã Thiện Mỹ</t>
  </si>
  <si>
    <t>Thửa 110, tờ bản đồ 01</t>
  </si>
  <si>
    <t>Công an xã Phú Tân</t>
  </si>
  <si>
    <t>Thửa số 48, tờ bản đồ số 18 (03 cũ)</t>
  </si>
  <si>
    <t>Chuyển tiếp từ KH2022. Thay đổi quy mô và vị trí so với QHSDĐ đến 2030 được duyệt theo đề nghị của Công An</t>
  </si>
  <si>
    <t>Công an xã Phú Tâm</t>
  </si>
  <si>
    <t>Thửa 98 (1P814), tờ bản đồ số 46</t>
  </si>
  <si>
    <t>Công an xã Thuận Hòa</t>
  </si>
  <si>
    <t>Thửa số 344 (1P46), tờ bản đồ số 49 (8 cũ)</t>
  </si>
  <si>
    <t>Công an Thị trấn Châu Thành</t>
  </si>
  <si>
    <t>Thửa 2772, tờ bản đồ 02</t>
  </si>
  <si>
    <t>Công an xã An Ninh</t>
  </si>
  <si>
    <t>Thửa số 1532, tờ bản đồ số 04</t>
  </si>
  <si>
    <t>Báo cáo 162/BC-UBND ngày 05/10/2021 của UBND xã An Ninh về việc đăng ký nhu cầu sử dụng đất năm 2022</t>
  </si>
  <si>
    <t>Công trình, dự án để phát triển kinh tế - xã hội vì lợi ích quốc gia, công cộng</t>
  </si>
  <si>
    <t>II.1</t>
  </si>
  <si>
    <t>Công trình, dự án quan trọng quốc gia do Quốc hội quyết định chủ trương đầu tư mà phải thu hồi đất</t>
  </si>
  <si>
    <t>II.2</t>
  </si>
  <si>
    <t>Công trình, dự án do Thủ tướng Chính phủ chấp thuận, quyết định đầu tư mà phải thu hồi đất</t>
  </si>
  <si>
    <t>Dự án Mở rộng Khu Công nghiệp An nghiệp</t>
  </si>
  <si>
    <t>Một phần tờ số 6</t>
  </si>
  <si>
    <t>Công văn số 685/BQL-KHTH ngày 25/10/2023 của BQL các khu công nghiệp tỉnh Sóc Trăng về việc bổ sung kế hoạch sử dụng đất khu công nghiệp thuộc địa bàn huyện Châu Thành năm 2024</t>
  </si>
  <si>
    <t>Chuyển tiếp từ KH2024</t>
  </si>
  <si>
    <t>Một phần tờ số 7</t>
  </si>
  <si>
    <t>B</t>
  </si>
  <si>
    <t>Công trình, dự án còn lại</t>
  </si>
  <si>
    <t>Công trình, dự án do Hội đồng nhân dân cấp tỉnh chấp thuận mà phải thu hồi đất</t>
  </si>
  <si>
    <t>a</t>
  </si>
  <si>
    <t>Dự án Cụm công nghiệp Xây Đá B mới</t>
  </si>
  <si>
    <t>Một phần tờ bản đồ số 8</t>
  </si>
  <si>
    <t>Nghị quyết 26/NQ-HNĐND ngày 27/4/2023 của HĐND tỉnh Sóc Trăng Hủy danh mục dự án cần thu hồi đất, mức vốn bồi thường, giải phóng mặt bằng đối với Dự án Cụm công nghiệp Xây Đá B mới tại khoản 1 Điều 1 và Số thứ tự 2 Mục III Phụ lục 1 ban hành kèm theo Nghị quyết số 12/NQ-HĐND ngày 10 tháng 5 năm 2019 của Hội đồng nhân dân tỉnh Sóc Trăng và bổ sung danh mục các dự án cần thu hồi đất, mức vốn bồi thường, giải phóng mặt bằng năm 2023 trên địa bàn tỉnh Sóc Trăng</t>
  </si>
  <si>
    <t>Chuyển tiếp từ KH2019</t>
  </si>
  <si>
    <t>Cập nhật lại diện tích theo Phòng TN cung cấp</t>
  </si>
  <si>
    <t>b</t>
  </si>
  <si>
    <t>Xây dựng mới công trình cấp nước tập trung xã Hồ Đắc Kiện</t>
  </si>
  <si>
    <t>Một phần thửa 143 tờ số 3</t>
  </si>
  <si>
    <t>CV 2279/SNN-KHTC ngày 11/8/2023 của Sở Nông nghiệp Về việc đăng ký danh mục công trình, dự án tổng hợp vào Kế hoạch sử dụng đất năm 2024 trên địa bàn huyện Châu Thành</t>
  </si>
  <si>
    <t>c</t>
  </si>
  <si>
    <t>Đất giao thông</t>
  </si>
  <si>
    <t>Cấp tỉnh</t>
  </si>
  <si>
    <t>Cải tạo, nâng cấp và thảm bê tông nhựa nóng Đường tỉnh 932 (đoạn từ giao Quốc lộ 1 đến thị trấn Kế Sách), tỉnh Sóc Trăng</t>
  </si>
  <si>
    <t>ONT, HNK, CLN</t>
  </si>
  <si>
    <t>Xã An Hiệp, xã Phú Tân, xã Phú Tâm</t>
  </si>
  <si>
    <t>Một phần tờ bản đồ số 3,5,7,4,6, 9, 12</t>
  </si>
  <si>
    <t>Nghị quyết số 178/NQ-HĐND ngày 08/12/2021 của Hội đồng nhân dân tỉnh Sóc Trăng thông qua danh mục các dự án cần thu hồi đất, mức vốn bồi thường, giải phòng mặt bằng năm 2022</t>
  </si>
  <si>
    <t>Chuyển tiếp từ KH 2022</t>
  </si>
  <si>
    <t>Đang triển khai, chưa có quyết định thu hồi</t>
  </si>
  <si>
    <t>Giao thông nông thôn</t>
  </si>
  <si>
    <t>Đường vào khu nhà ở xã hội Xây Đá B (Khu nhà ở công nhân)</t>
  </si>
  <si>
    <t>Một phần tờ bản đồ số 3,8</t>
  </si>
  <si>
    <t>CV 485/UBND-VP ngày 16/6/2020 của UBND huyện Châu Thành về việc đăng ký danh mục các công trình, dự án trọng điểm có sử dụng đất giai đoạn 2021-2030; Nghị quyết 48/NQ-HĐND ngày 06/12/2019 của Hội đồng nhân dân tỉnh Sóc Trăng về thông qua danh mục các dự án cần thu hồi đất, mức vốn bồi thường, giải phóng mặt bằng năm 2020 và chuyển mục đích sử dụng đất trồng lúa, đất rừng phòng hộ trên địa bàn tỉnh Sóc Trăng</t>
  </si>
  <si>
    <t>Chuyển tiếp từ KH2020; Thay đổi tên gọi và quy mô</t>
  </si>
  <si>
    <t>Đã đo đạc, đang chờ chủ trương</t>
  </si>
  <si>
    <t>Đường vào Cụm công nghiệp Xây Đá B mới</t>
  </si>
  <si>
    <t>QĐ 1024/QĐ-UBND ngày 19/4/2022 của UBND tỉnh Sóc Trăng về việc cho công ty TNHH MEDIPROTEK VINA thuê 15.022,4 m2 đất trong KCN An Nghiệp, tỉnh Sóc Trăng để thực hiện dự án đầu tư xây dựng Xưởng may vật tư tiêu hao y tế</t>
  </si>
  <si>
    <t>Chuyển tiếp từ KH2023</t>
  </si>
  <si>
    <t>Đang xin chủ trương tỉnh</t>
  </si>
  <si>
    <t>d</t>
  </si>
  <si>
    <t>Đất y tế</t>
  </si>
  <si>
    <t>Trạm Y Tế xã Thuận Hòa</t>
  </si>
  <si>
    <t xml:space="preserve">Thửa 77 tờ bản đồ 04 </t>
  </si>
  <si>
    <t>Nghị Quyết 172/NQ-HĐND ngày 08/12/2021 của HĐND tỉnh Sóc Trăng sửa đổi, bổ sung Nghị quyết số 23/NQ-HĐND ngày 10/7/2019, Nghị quyết số 25/NQ-HĐND ngày 7/7/2020, Nghị quyết số 153/NQ-HĐND ngày 11/12/2020 và Nghị quyết số 155/NQ-HĐND ngày 11/12/2020 của Hội đồng nhân dân tỉnh Sóc Trăng</t>
  </si>
  <si>
    <t>Chuyển tiếp từ KH2021.</t>
  </si>
  <si>
    <t>Chưa có kết quả định giá đất</t>
  </si>
  <si>
    <t>e</t>
  </si>
  <si>
    <t>Đất cơ sở năng lượng</t>
  </si>
  <si>
    <t>Cải tạo, nâng tiết diện đường dây 110kV trạm 220kV Cần Thơ- Châu Thành- Phụng Hiệp- Sóc Trăng</t>
  </si>
  <si>
    <t>CV 4047/ALĐMN-QLĐT ngày 31/7/2023 của Ban quản lý dự án lưới điện Miền Nam về việc Đăng ký điều chỉnh và chuyển tiếp danh mục, chuyển mục đích sử dụng đất các công trình lưới điện 110kV trên địa bàn tỉnh Sóc Trăng năm 2023 sang thực hiện năm 2024; Nghị quyết số 153/NQ-HĐND ngày 11/12/2020 của HĐND tỉnh Sóc Trăng thông qua danh mục các dự án cần thu hồi đất, mức vốn bồi thường, giải phòng mặt bằng năm 2021 và chuyển mục đích sử dụng đất lúa, đất rừng phòng hộ trên địa bàn tỉnh Sóc Trăng.</t>
  </si>
  <si>
    <t>Chuyển tiếp từ KH2020. Thay đổi quy mô theo nhu cầu đăng ký của Ban QLLĐ Miền Nam</t>
  </si>
  <si>
    <t>Đang thực hiện
theo tiến độ</t>
  </si>
  <si>
    <t>f</t>
  </si>
  <si>
    <t>Đất cơ sở giáo dục và đào tạo</t>
  </si>
  <si>
    <t>Mở rộng trường Tiểu học và THCS Hồ Đắc Kiện</t>
  </si>
  <si>
    <t>Một phần thửa 1089 tờ số 4</t>
  </si>
  <si>
    <t>Đã Có QĐ 82/QĐ-UBND huyện về việc thu hồi đất của Ông Nguyễn Văn Quang, cư ngụ tại ấp Đắc Lực, xã Hồ Đắc Kiện, huyện Châu Thành, tỉnh Sóc Trăng</t>
  </si>
  <si>
    <t>g</t>
  </si>
  <si>
    <t>Nhà văn hóa ấp Bưng Tróp A (Nhà sinh hòa cộng đồng)</t>
  </si>
  <si>
    <t>Một phần thửa 1082, tờ số 2</t>
  </si>
  <si>
    <t>Chuyển tiếp từ KH2023. Thay đổi tên gọi; Dân tự nguyện trả lại đất</t>
  </si>
  <si>
    <t>Chưa làm thủ tục</t>
  </si>
  <si>
    <t>Nhà văn hóa ấp Phú Ninh (Nhà sinh hoạt cộng đồng)</t>
  </si>
  <si>
    <t>Một phần thửa 294 tờ số 8</t>
  </si>
  <si>
    <t>Chuyển tiếp từ KH2024; Thu hồi đất bà Kim Thị Hồng tự nguyện trả lại đất để làm trụ sở</t>
  </si>
  <si>
    <t>h</t>
  </si>
  <si>
    <t>Đất bãi thải, xử lý chất thải</t>
  </si>
  <si>
    <t>Trạm xử lý nước thải</t>
  </si>
  <si>
    <t>Một phần tờ bản đồ số 4</t>
  </si>
  <si>
    <t>Kế hoạch số 40/KH-UBND ngày 15/3/2022 của UBND tỉnh về thực hiện Chương trình mục tiêu quốc gia xây dựng nông thôn mới giai đoạn 2021 - 2025 tỉnh Sóc Trăng</t>
  </si>
  <si>
    <t>Đủ điều kiện huyện Nông thôn mới</t>
  </si>
  <si>
    <t>Công trình, dự án chuyển mục đích sử dụng đất</t>
  </si>
  <si>
    <t>Mở rộng Trường Mầm non Phú Tân</t>
  </si>
  <si>
    <t>Đất công UB xã Quản lý. 1 phần thửa 433 tờ số 2</t>
  </si>
  <si>
    <t>CV 76/BQLDA ngày 16/8/2021 của Ban quản lý dự án đầu tư xây dựng huyện Châu Thành Về việc đăng ký nhu cầu sử dụng đất năm 2022</t>
  </si>
  <si>
    <t>Chuyển tiếp từ KH 2022. Thay đổi quy mô dự án</t>
  </si>
  <si>
    <t>Khu dân cư Thuận Hòa</t>
  </si>
  <si>
    <t>Thửa 41, 57, 71, 169 tờ 54 và thửa 22 tờ 38</t>
  </si>
  <si>
    <t>Công văn 260/CV-KTHT ngày 15/7/2021 của Phòng Kinh tế hạ tầng V/v góp ý dự thảo danh mục Quy hoạch sử dụng đất giai đoạn 2021- 2030 của huyện Châu Thành, tỉnh Sóc Trăng</t>
  </si>
  <si>
    <t>Đang làm thủ tục</t>
  </si>
  <si>
    <t>Khu nhà ở xã hội Kỳ Hòa</t>
  </si>
  <si>
    <t>Thửa 656, 655, 650, 1299, 1356, 661, 662, 663, 664, 665, 667, 658, 649 tờ BD số 6; Thửa 2557, 1568, 2641, 209 tờ BĐ số 7</t>
  </si>
  <si>
    <t>Đơn đăng ký CMĐ bổ sung của ông Phạm Văn Són ngày 20/10/2023</t>
  </si>
  <si>
    <t>Xin ý kiến lãnh đạo huyện về tình hình thực hiện</t>
  </si>
  <si>
    <t>Chuyển mục đích đất ở nhỏ lẻ, các tuyến dân cư</t>
  </si>
  <si>
    <t>Nhỏ lẻ trên địa bàn xã</t>
  </si>
  <si>
    <t>Đăng ký mới; Hộ gia đình cá nhân</t>
  </si>
  <si>
    <t>Dự kiến chuyển mục đích sang đất thương mại dịch vụ để kêu gọi đầu tư dự án</t>
  </si>
  <si>
    <t>Một phần thửa 904,905,1179; trọn thửa 906 tờ bản đồ số 2</t>
  </si>
  <si>
    <t>QĐ 1296/QĐ-UBND ngày 9/5/2019 của UBND tỉnh Phê duyệt điều chỉnh, bổ sung Danh mục dự án ưu tiên thu hút đầu tư giai đoạn 2017 - 2020</t>
  </si>
  <si>
    <t>Chuyển mục đích đất thương mại, dịch vụ nhỏ lẻ</t>
  </si>
  <si>
    <t>CLN, ONT</t>
  </si>
  <si>
    <t>đất ở nhỏ lẻ, các tuyến dân cư</t>
  </si>
  <si>
    <t>Đất trụ sở đơn vị sự nghiệp</t>
  </si>
  <si>
    <t>Khu trung tâm dịch vụ nông nghiệp</t>
  </si>
  <si>
    <t>Thửa 1122 tờ số 3</t>
  </si>
  <si>
    <t>Lấy đất BVĐK cũ theo QĐ 389/QĐ-UBND ngày 18/2/2019 của UBND tỉnh Sóc Trăng về việc phê duyệt phương án sắp xếp lại, xử lý nhà, đất trên địa bàn huyện Châu Thành, tỉnh Sóc Trăng</t>
  </si>
  <si>
    <t>Không có trong QHSDĐ đến 2030. Chuyển công năng đất công</t>
  </si>
  <si>
    <t>Chuyển đổi nội bộ đất nông nghiệp</t>
  </si>
  <si>
    <t>Chuyển đổi từ đất LUC sang đất NKH</t>
  </si>
  <si>
    <t>Chuyển đổi từ đất LUC sang đất HNK</t>
  </si>
  <si>
    <t>Chuyển đổi từ đất LUC sang đất CLN</t>
  </si>
  <si>
    <t>III</t>
  </si>
  <si>
    <t>Các khu vực sử dụng đất khác</t>
  </si>
  <si>
    <t>Trường tiểu học Thiện Mỹ</t>
  </si>
  <si>
    <t>Một phần Thửa 65, 166, 67, 68, 70, 71, 74 tờ số 1</t>
  </si>
  <si>
    <t>Chuyển tiếp từ KH2024; Giao đất hiện trạng để cấp sổ</t>
  </si>
  <si>
    <t>Trường Mầm Non Thiện Mỹ</t>
  </si>
  <si>
    <t>Một phần Thửa 608, 1009, 602, 5981, 1096 tờ số 1</t>
  </si>
  <si>
    <t>Trường Mẫu giáo Hồ Đắc Kiện</t>
  </si>
  <si>
    <t xml:space="preserve"> Một phần thửa 404 tờ bản đồ số 3</t>
  </si>
  <si>
    <t>Trường TH Thuận Hòa (Điểm Sa Bâu)</t>
  </si>
  <si>
    <t>Thửa 112, 105, 196, 172, 117 tờ 13</t>
  </si>
  <si>
    <t>Trạm y tế mới TT Châu Thành</t>
  </si>
  <si>
    <t>Một phần Thửa 1122 tờ số 3</t>
  </si>
  <si>
    <t>Chuyển tiếp từ KH2023. Thay đổi quy mô dự án; Giao đất hiện trạng để cấp sổ</t>
  </si>
  <si>
    <t>Thuộc đất y tế, giao cho phòng NN theo QĐ 389</t>
  </si>
  <si>
    <t>Trạm y tế xã Thiện Mỹ</t>
  </si>
  <si>
    <t>Một phần Thửa 110 tờ số 1</t>
  </si>
  <si>
    <t>Trạm y tế xã An Ninh</t>
  </si>
  <si>
    <t>Một phần Thửa 1406 tờ số 6</t>
  </si>
  <si>
    <t>Trung tâm y tế huyện Châu Thành</t>
  </si>
  <si>
    <t>Đăng ký mới; Giao đất hiện trạng để cấp sổ</t>
  </si>
  <si>
    <t>Trạm y tế xã An Hiệp</t>
  </si>
  <si>
    <t>Trạm y tế xã Phú Tân</t>
  </si>
  <si>
    <t>Khu Nhà ở thương mại</t>
  </si>
  <si>
    <t>Một phần tờ bản đồ số 2</t>
  </si>
  <si>
    <t>QĐ 1296/QĐ-UBND ngày 9/5/2019 của UBND tỉnh Phê duyệt điều chỉnh, bổ sung Danh mục dự án ưu tiên thu hút đầu tư giai đoạn 2017 - 2020; CV 1760/UBND-KT ngày 20/8/2021 của UBND tỉnh Sóc Trăng về việc đấu giá quyền sử dụng đất đối với 22.839,5 m2 đất tại ấp Trà Quýt A, TT Châu Thành, huyện Châu Thành để thực hiện dự án nhà ở thương mại</t>
  </si>
  <si>
    <t>Kêu gọi đầu tư thực hiện dự án trên nền hiện trạng</t>
  </si>
  <si>
    <t>Đất cơ sở tôn giáo</t>
  </si>
  <si>
    <t>Chùa Proleng</t>
  </si>
  <si>
    <t>Thửa 453 tờ số 2</t>
  </si>
  <si>
    <t>Chùa Bửu Tâm</t>
  </si>
  <si>
    <t>Thửa    tờ số 3</t>
  </si>
  <si>
    <t>Chùa Phật Minh</t>
  </si>
  <si>
    <t>Thửa 80 tờ số 41</t>
  </si>
  <si>
    <t>Đấu giá quyền sử dụng đất sang đất ở</t>
  </si>
  <si>
    <t>Bán đấu giá Dãy A khu phố chợ Thuận Hòa</t>
  </si>
  <si>
    <t>Ấp Trà Quýt A</t>
  </si>
  <si>
    <t>QĐ 389/QĐ-UBND ngày 18/2/2019 của UBND tỉnh Sóc Trăng về việc phê duyệt phương án sắp xếp lại, xử lý nhà, đất trên địa bàn huyện Châu Thành, tỉnh Sóc Trăng</t>
  </si>
  <si>
    <t>Chuyển tiếp từ KH2020. Đấu giá Hiện trạng</t>
  </si>
  <si>
    <t>Bán đấu giá Dãy E khu phố chợ Thuận Hòa (03 lô)</t>
  </si>
  <si>
    <t>Đấu giá cho thuê đất 02 bên đường vào khu hành chính (đất trống kế bưu điện)</t>
  </si>
  <si>
    <t>Bán đấu giá trụ sở công an cũ</t>
  </si>
  <si>
    <t>Thửa 807 tờ số 6</t>
  </si>
  <si>
    <t>Bán đấu giá chợ cũ Bưng Tróp A</t>
  </si>
  <si>
    <t>Thửa 524 tờ số 2</t>
  </si>
  <si>
    <t>Bán đấu giá ngân hàng TMCP nông thôn Phú Tâm (cũ)</t>
  </si>
  <si>
    <t>Thửa 129 tờ số 12</t>
  </si>
  <si>
    <t>Bán đấu giá trường tiểu học Phú Tâm B</t>
  </si>
  <si>
    <t>Thửa 361, tờ 2</t>
  </si>
  <si>
    <t>Bán đấu giá thửa số 39 tờ bđ  40</t>
  </si>
  <si>
    <t>Thửa số 39 tờ bđ  40</t>
  </si>
  <si>
    <t>Chuyển tiếp từ KH2019. Đấu giá Hiện trạng</t>
  </si>
  <si>
    <t>Bán đấu giá đất thổ cư thửa số 37, tờ số 25</t>
  </si>
  <si>
    <t>Thửa số 37, tờ số 25</t>
  </si>
  <si>
    <t>Bán đấu giá thửa đất số 69 tờ bản đồ số 12</t>
  </si>
  <si>
    <t>Thửa đất số 69 tờ bản đồ số 12</t>
  </si>
  <si>
    <t>DANH MỤC CÔNG TRÌNH, DỰ ÁN THỰC HIỆN TRONG
KẾ HOẠCH SỬ DỤNG ĐẤT NĂM 2025 CỦA HUYỆN CHÂU THÀNH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</si>
</sst>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_ ;[Red]\-#,##0.00\ "/>
    <numFmt numFmtId="165" formatCode="#,##0.000000"/>
    <numFmt numFmtId="166" formatCode="_(* #,##0.0000_);_(* \(#,##0.0000\);_(* &quot;-&quot;????_);_(@_)"/>
    <numFmt numFmtId="167" formatCode="_ * #,##0.00_ ;_ * \-#,##0.00_ ;_ * &quot;-&quot;??_ ;_ @_ "/>
    <numFmt numFmtId="168" formatCode="#,##0.0000"/>
    <numFmt numFmtId="169" formatCode="0_);\(0\)"/>
    <numFmt numFmtId="170" formatCode="#,##0.000"/>
  </numFmts>
  <fonts count="53" x14ac:knownFonts="1">
    <font>
      <sz val="11"/>
      <color theme="1"/>
      <name val="Arial"/>
      <family val="2"/>
    </font>
    <font>
      <sz val="11"/>
      <color theme="1"/>
      <name val="Calibri"/>
      <family val="2"/>
      <scheme val="minor"/>
    </font>
    <font>
      <sz val="10"/>
      <name val="Arial"/>
      <family val="2"/>
      <charset val="163"/>
    </font>
    <font>
      <b/>
      <sz val="11"/>
      <name val="Times New Roman"/>
      <family val="1"/>
      <charset val="163"/>
    </font>
    <font>
      <sz val="8"/>
      <name val="Arial"/>
      <family val="2"/>
    </font>
    <font>
      <b/>
      <sz val="8"/>
      <name val="Arial"/>
      <family val="2"/>
    </font>
    <font>
      <b/>
      <sz val="9"/>
      <name val="Times New Roman"/>
      <family val="1"/>
    </font>
    <font>
      <sz val="9"/>
      <name val="Times New Roman"/>
      <family val="1"/>
    </font>
    <font>
      <sz val="9"/>
      <color indexed="10"/>
      <name val="Times New Roman"/>
      <family val="1"/>
    </font>
    <font>
      <i/>
      <sz val="9"/>
      <name val="Times New Roman"/>
      <family val="1"/>
    </font>
    <font>
      <sz val="9"/>
      <color rgb="FFFF0000"/>
      <name val="Times New Roman"/>
      <family val="1"/>
    </font>
    <font>
      <b/>
      <sz val="9"/>
      <color rgb="FF000000"/>
      <name val="Times New Roman"/>
      <family val="1"/>
    </font>
    <font>
      <b/>
      <sz val="8"/>
      <color rgb="FF000000"/>
      <name val="Times New Roman"/>
      <family val="1"/>
    </font>
    <font>
      <sz val="9"/>
      <color theme="1"/>
      <name val="Times New Roman"/>
      <family val="1"/>
    </font>
    <font>
      <sz val="9"/>
      <color rgb="FF000000"/>
      <name val="Times New Roman"/>
      <family val="1"/>
    </font>
    <font>
      <i/>
      <sz val="8"/>
      <name val="Arial"/>
      <family val="2"/>
    </font>
    <font>
      <i/>
      <sz val="9"/>
      <name val="Times New Roman"/>
      <family val="1"/>
      <charset val="163"/>
    </font>
    <font>
      <sz val="10"/>
      <color indexed="8"/>
      <name val="Times New Roman"/>
      <family val="1"/>
      <charset val="163"/>
    </font>
    <font>
      <sz val="10"/>
      <color rgb="FFFF0000"/>
      <name val="Times New Roman"/>
      <family val="1"/>
      <charset val="163"/>
    </font>
    <font>
      <sz val="9"/>
      <name val="Times New Roman"/>
      <family val="1"/>
      <charset val="163"/>
    </font>
    <font>
      <b/>
      <sz val="10"/>
      <color indexed="8"/>
      <name val="Times New Roman"/>
      <family val="1"/>
    </font>
    <font>
      <sz val="8"/>
      <color indexed="10"/>
      <name val="Arial"/>
      <family val="2"/>
    </font>
    <font>
      <b/>
      <sz val="11"/>
      <name val="Times New Roman"/>
      <family val="1"/>
    </font>
    <font>
      <sz val="10"/>
      <name val=".VnTime"/>
      <family val="2"/>
    </font>
    <font>
      <sz val="11"/>
      <name val="Times New Roman"/>
      <family val="1"/>
    </font>
    <font>
      <b/>
      <i/>
      <sz val="9"/>
      <name val="Times New Roman"/>
      <family val="1"/>
    </font>
    <font>
      <sz val="9"/>
      <name val="Arial"/>
      <family val="2"/>
      <charset val="163"/>
    </font>
    <font>
      <b/>
      <sz val="10"/>
      <name val="Times New Roman"/>
      <family val="1"/>
    </font>
    <font>
      <b/>
      <sz val="9"/>
      <color theme="1"/>
      <name val="Times New Roman"/>
      <family val="1"/>
    </font>
    <font>
      <b/>
      <sz val="9"/>
      <name val="Arial"/>
      <family val="2"/>
      <charset val="163"/>
    </font>
    <font>
      <i/>
      <sz val="9"/>
      <name val="Arial"/>
      <family val="2"/>
      <charset val="163"/>
    </font>
    <font>
      <sz val="7"/>
      <name val="VNI-Helve-Condense"/>
    </font>
    <font>
      <sz val="9"/>
      <name val="VNI-Helve-Condense"/>
    </font>
    <font>
      <b/>
      <sz val="9"/>
      <name val="VNI-Helve-Condense"/>
    </font>
    <font>
      <sz val="10"/>
      <color theme="1"/>
      <name val="Times New Roman"/>
      <family val="1"/>
    </font>
    <font>
      <b/>
      <sz val="9"/>
      <color rgb="FFFF0000"/>
      <name val="Times New Roman"/>
      <family val="1"/>
    </font>
    <font>
      <b/>
      <vertAlign val="superscript"/>
      <sz val="9"/>
      <color rgb="FFFF0000"/>
      <name val="Times New Roman"/>
      <family val="1"/>
    </font>
    <font>
      <sz val="7"/>
      <color theme="1"/>
      <name val="Times New Roman"/>
      <family val="1"/>
    </font>
    <font>
      <sz val="7"/>
      <color rgb="FFFF0000"/>
      <name val="Times New Roman"/>
      <family val="1"/>
    </font>
    <font>
      <i/>
      <sz val="9"/>
      <color theme="1"/>
      <name val="Times New Roman"/>
      <family val="1"/>
    </font>
    <font>
      <i/>
      <sz val="9"/>
      <color rgb="FFFF0000"/>
      <name val="Times New Roman"/>
      <family val="1"/>
    </font>
    <font>
      <sz val="11"/>
      <color theme="1"/>
      <name val="Times New Roman"/>
      <family val="1"/>
    </font>
    <font>
      <b/>
      <sz val="12"/>
      <color theme="1"/>
      <name val="Times New Roman"/>
      <family val="1"/>
    </font>
    <font>
      <sz val="10"/>
      <name val="Arial"/>
      <family val="2"/>
    </font>
    <font>
      <b/>
      <sz val="12"/>
      <name val="Times New Roman"/>
      <family val="1"/>
    </font>
    <font>
      <sz val="10"/>
      <name val="Times New Roman"/>
      <family val="1"/>
    </font>
    <font>
      <sz val="8"/>
      <name val="Times New Roman"/>
      <family val="1"/>
    </font>
    <font>
      <sz val="11"/>
      <name val="Calibri"/>
      <family val="2"/>
    </font>
    <font>
      <sz val="12"/>
      <name val=".VnArial"/>
      <family val="2"/>
    </font>
    <font>
      <b/>
      <i/>
      <sz val="10"/>
      <name val="Times New Roman"/>
      <family val="1"/>
    </font>
    <font>
      <sz val="10"/>
      <color rgb="FF0000FF"/>
      <name val="Times New Roman"/>
      <family val="1"/>
    </font>
    <font>
      <b/>
      <sz val="9"/>
      <color indexed="81"/>
      <name val="Tahoma"/>
      <family val="2"/>
    </font>
    <font>
      <sz val="9"/>
      <color indexed="81"/>
      <name val="Tahoma"/>
      <family val="2"/>
    </font>
  </fonts>
  <fills count="3">
    <fill>
      <patternFill patternType="none"/>
    </fill>
    <fill>
      <patternFill patternType="gray125"/>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8"/>
      </left>
      <right style="thin">
        <color indexed="8"/>
      </right>
      <top/>
      <bottom style="hair">
        <color indexed="8"/>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9">
    <xf numFmtId="0" fontId="0" fillId="0" borderId="0"/>
    <xf numFmtId="0" fontId="2" fillId="0" borderId="0"/>
    <xf numFmtId="0" fontId="2" fillId="0" borderId="0"/>
    <xf numFmtId="0" fontId="23" fillId="0" borderId="0"/>
    <xf numFmtId="0" fontId="43" fillId="0" borderId="0"/>
    <xf numFmtId="0" fontId="1" fillId="0" borderId="0"/>
    <xf numFmtId="0" fontId="43" fillId="0" borderId="0"/>
    <xf numFmtId="0" fontId="1" fillId="0" borderId="0"/>
    <xf numFmtId="0" fontId="48" fillId="0" borderId="0"/>
  </cellStyleXfs>
  <cellXfs count="425">
    <xf numFmtId="0" fontId="0" fillId="0" borderId="0" xfId="0"/>
    <xf numFmtId="0" fontId="4" fillId="0" borderId="0" xfId="1" applyFont="1"/>
    <xf numFmtId="0" fontId="5" fillId="0" borderId="0" xfId="1" applyFont="1"/>
    <xf numFmtId="0" fontId="6" fillId="0" borderId="0" xfId="1" applyFont="1" applyAlignment="1">
      <alignment horizontal="center" vertical="center"/>
    </xf>
    <xf numFmtId="3" fontId="7" fillId="0" borderId="1" xfId="1" applyNumberFormat="1" applyFont="1" applyBorder="1" applyAlignment="1">
      <alignment horizontal="center" vertical="center" wrapText="1"/>
    </xf>
    <xf numFmtId="0" fontId="7" fillId="0" borderId="0" xfId="1" applyFont="1" applyAlignment="1">
      <alignment horizontal="center"/>
    </xf>
    <xf numFmtId="49" fontId="6" fillId="0" borderId="1" xfId="1" applyNumberFormat="1" applyFont="1" applyBorder="1" applyAlignment="1">
      <alignment horizontal="center" vertical="center"/>
    </xf>
    <xf numFmtId="4" fontId="6" fillId="0" borderId="1" xfId="1" applyNumberFormat="1" applyFont="1" applyBorder="1" applyAlignment="1">
      <alignment horizontal="center" vertical="center"/>
    </xf>
    <xf numFmtId="4" fontId="6" fillId="0" borderId="1" xfId="1" applyNumberFormat="1" applyFont="1" applyBorder="1" applyAlignment="1">
      <alignment horizontal="center" vertical="center" wrapText="1"/>
    </xf>
    <xf numFmtId="3" fontId="7" fillId="0" borderId="1" xfId="1" applyNumberFormat="1" applyFont="1" applyBorder="1" applyAlignment="1">
      <alignment horizontal="center" vertical="center"/>
    </xf>
    <xf numFmtId="49" fontId="7" fillId="0" borderId="1" xfId="1" quotePrefix="1" applyNumberFormat="1" applyFont="1" applyBorder="1" applyAlignment="1">
      <alignment horizontal="center" vertical="center"/>
    </xf>
    <xf numFmtId="4" fontId="7" fillId="0" borderId="1" xfId="1" quotePrefix="1" applyNumberFormat="1" applyFont="1" applyBorder="1" applyAlignment="1">
      <alignment horizontal="center" vertical="center"/>
    </xf>
    <xf numFmtId="4" fontId="8" fillId="0" borderId="1" xfId="1" quotePrefix="1" applyNumberFormat="1" applyFont="1" applyBorder="1" applyAlignment="1">
      <alignment horizontal="center" vertical="center"/>
    </xf>
    <xf numFmtId="49" fontId="6" fillId="0" borderId="1" xfId="1" quotePrefix="1" applyNumberFormat="1" applyFont="1" applyBorder="1" applyAlignment="1">
      <alignment horizontal="center" vertical="center"/>
    </xf>
    <xf numFmtId="4" fontId="6" fillId="0" borderId="1" xfId="1" applyNumberFormat="1" applyFont="1" applyBorder="1" applyAlignment="1">
      <alignment horizontal="left" vertical="center"/>
    </xf>
    <xf numFmtId="4" fontId="6" fillId="0" borderId="1" xfId="1" quotePrefix="1" applyNumberFormat="1" applyFont="1" applyBorder="1" applyAlignment="1">
      <alignment horizontal="center" vertical="center"/>
    </xf>
    <xf numFmtId="43" fontId="6" fillId="0" borderId="1" xfId="1" applyNumberFormat="1" applyFont="1" applyBorder="1" applyAlignment="1">
      <alignment horizontal="right" vertical="center"/>
    </xf>
    <xf numFmtId="4" fontId="6" fillId="0" borderId="1" xfId="1" quotePrefix="1" applyNumberFormat="1" applyFont="1" applyBorder="1" applyAlignment="1">
      <alignment horizontal="right" vertical="center"/>
    </xf>
    <xf numFmtId="0" fontId="6" fillId="0" borderId="0" xfId="1" applyFont="1" applyAlignment="1">
      <alignment horizontal="center"/>
    </xf>
    <xf numFmtId="3" fontId="6" fillId="0" borderId="1" xfId="1" applyNumberFormat="1" applyFont="1" applyBorder="1" applyAlignment="1">
      <alignment horizontal="center" vertical="center"/>
    </xf>
    <xf numFmtId="4" fontId="6" fillId="0" borderId="1" xfId="1" applyNumberFormat="1" applyFont="1" applyBorder="1" applyAlignment="1">
      <alignment vertical="center"/>
    </xf>
    <xf numFmtId="43" fontId="6" fillId="0" borderId="1" xfId="1" applyNumberFormat="1" applyFont="1" applyBorder="1" applyAlignment="1">
      <alignment vertical="center"/>
    </xf>
    <xf numFmtId="0" fontId="6" fillId="0" borderId="0" xfId="1" applyFont="1"/>
    <xf numFmtId="4" fontId="7" fillId="0" borderId="2" xfId="1" applyNumberFormat="1" applyFont="1" applyBorder="1" applyAlignment="1">
      <alignment horizontal="center" vertical="center"/>
    </xf>
    <xf numFmtId="4" fontId="7" fillId="0" borderId="2" xfId="1" applyNumberFormat="1" applyFont="1" applyBorder="1" applyAlignment="1">
      <alignment vertical="center"/>
    </xf>
    <xf numFmtId="4" fontId="7" fillId="0" borderId="1" xfId="1" applyNumberFormat="1" applyFont="1" applyBorder="1" applyAlignment="1">
      <alignment horizontal="center" vertical="center"/>
    </xf>
    <xf numFmtId="43" fontId="7" fillId="0" borderId="2" xfId="1" applyNumberFormat="1" applyFont="1" applyBorder="1" applyAlignment="1">
      <alignment horizontal="right" vertical="center"/>
    </xf>
    <xf numFmtId="4" fontId="7" fillId="0" borderId="2" xfId="1" quotePrefix="1" applyNumberFormat="1" applyFont="1" applyBorder="1" applyAlignment="1">
      <alignment horizontal="right" vertical="center"/>
    </xf>
    <xf numFmtId="0" fontId="7" fillId="0" borderId="0" xfId="1" applyFont="1"/>
    <xf numFmtId="4" fontId="9" fillId="0" borderId="3" xfId="1" applyNumberFormat="1" applyFont="1" applyBorder="1" applyAlignment="1">
      <alignment horizontal="center" vertical="center"/>
    </xf>
    <xf numFmtId="4" fontId="9" fillId="0" borderId="3" xfId="1" quotePrefix="1" applyNumberFormat="1" applyFont="1" applyBorder="1" applyAlignment="1">
      <alignment vertical="center"/>
    </xf>
    <xf numFmtId="4" fontId="9" fillId="0" borderId="1" xfId="1" applyNumberFormat="1" applyFont="1" applyBorder="1" applyAlignment="1">
      <alignment horizontal="center" vertical="center"/>
    </xf>
    <xf numFmtId="43" fontId="9" fillId="0" borderId="3" xfId="1" applyNumberFormat="1" applyFont="1" applyBorder="1" applyAlignment="1">
      <alignment horizontal="right" vertical="center"/>
    </xf>
    <xf numFmtId="4" fontId="9" fillId="0" borderId="3" xfId="1" quotePrefix="1" applyNumberFormat="1" applyFont="1" applyBorder="1" applyAlignment="1">
      <alignment horizontal="right" vertical="center"/>
    </xf>
    <xf numFmtId="43" fontId="7" fillId="0" borderId="3" xfId="1" applyNumberFormat="1" applyFont="1" applyBorder="1" applyAlignment="1">
      <alignment horizontal="right" vertical="center"/>
    </xf>
    <xf numFmtId="0" fontId="9" fillId="0" borderId="0" xfId="1" applyFont="1"/>
    <xf numFmtId="4" fontId="7" fillId="0" borderId="3" xfId="1" applyNumberFormat="1" applyFont="1" applyBorder="1" applyAlignment="1">
      <alignment horizontal="center" vertical="center"/>
    </xf>
    <xf numFmtId="4" fontId="7" fillId="0" borderId="3" xfId="1" applyNumberFormat="1" applyFont="1" applyBorder="1" applyAlignment="1">
      <alignment vertical="center"/>
    </xf>
    <xf numFmtId="4" fontId="7" fillId="0" borderId="3" xfId="1" quotePrefix="1" applyNumberFormat="1" applyFont="1" applyBorder="1" applyAlignment="1">
      <alignment horizontal="right" vertical="center"/>
    </xf>
    <xf numFmtId="4" fontId="7" fillId="0" borderId="3" xfId="2" applyNumberFormat="1" applyFont="1" applyBorder="1" applyAlignment="1">
      <alignment vertical="center"/>
    </xf>
    <xf numFmtId="4" fontId="7" fillId="0" borderId="3" xfId="2" applyNumberFormat="1" applyFont="1" applyBorder="1" applyAlignment="1">
      <alignment horizontal="center" vertical="center"/>
    </xf>
    <xf numFmtId="4" fontId="9" fillId="0" borderId="3" xfId="1" applyNumberFormat="1" applyFont="1" applyBorder="1" applyAlignment="1">
      <alignment vertical="center"/>
    </xf>
    <xf numFmtId="4" fontId="7" fillId="0" borderId="4" xfId="1" applyNumberFormat="1" applyFont="1" applyBorder="1" applyAlignment="1">
      <alignment horizontal="center" vertical="center"/>
    </xf>
    <xf numFmtId="4" fontId="7" fillId="0" borderId="4" xfId="1" applyNumberFormat="1" applyFont="1" applyBorder="1" applyAlignment="1">
      <alignment vertical="center"/>
    </xf>
    <xf numFmtId="43" fontId="7" fillId="0" borderId="4" xfId="1" applyNumberFormat="1" applyFont="1" applyBorder="1" applyAlignment="1">
      <alignment horizontal="right" vertical="center"/>
    </xf>
    <xf numFmtId="4" fontId="7" fillId="0" borderId="4" xfId="1" quotePrefix="1" applyNumberFormat="1" applyFont="1" applyBorder="1" applyAlignment="1">
      <alignment horizontal="right" vertical="center"/>
    </xf>
    <xf numFmtId="4" fontId="10" fillId="0" borderId="2" xfId="1" applyNumberFormat="1" applyFont="1" applyBorder="1" applyAlignment="1">
      <alignment horizontal="left" vertical="center"/>
    </xf>
    <xf numFmtId="4" fontId="10" fillId="0" borderId="3" xfId="1" applyNumberFormat="1" applyFont="1" applyBorder="1" applyAlignment="1">
      <alignment horizontal="left" vertical="center"/>
    </xf>
    <xf numFmtId="4" fontId="7" fillId="0" borderId="5" xfId="1" applyNumberFormat="1" applyFont="1" applyBorder="1" applyAlignment="1">
      <alignment horizontal="center" vertical="center"/>
    </xf>
    <xf numFmtId="43" fontId="7" fillId="0" borderId="0" xfId="1" applyNumberFormat="1" applyFont="1"/>
    <xf numFmtId="4" fontId="7" fillId="0" borderId="3" xfId="1" applyNumberFormat="1" applyFont="1" applyBorder="1" applyAlignment="1">
      <alignment horizontal="left" vertical="center"/>
    </xf>
    <xf numFmtId="0" fontId="7" fillId="0" borderId="0" xfId="1" applyFont="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43" fontId="9" fillId="0" borderId="4" xfId="1" applyNumberFormat="1" applyFont="1" applyBorder="1" applyAlignment="1">
      <alignment horizontal="right" vertical="center"/>
    </xf>
    <xf numFmtId="3" fontId="6" fillId="0" borderId="6" xfId="1" applyNumberFormat="1" applyFont="1" applyBorder="1" applyAlignment="1">
      <alignment horizontal="center" vertical="center"/>
    </xf>
    <xf numFmtId="4" fontId="6" fillId="0" borderId="6" xfId="1" applyNumberFormat="1" applyFont="1" applyBorder="1" applyAlignment="1">
      <alignment vertical="center"/>
    </xf>
    <xf numFmtId="4" fontId="6" fillId="0" borderId="7" xfId="1" quotePrefix="1" applyNumberFormat="1" applyFont="1" applyBorder="1" applyAlignment="1">
      <alignment horizontal="right" vertical="center"/>
    </xf>
    <xf numFmtId="43" fontId="9" fillId="0" borderId="2" xfId="1" applyNumberFormat="1" applyFont="1" applyBorder="1" applyAlignment="1">
      <alignment horizontal="right" vertical="center"/>
    </xf>
    <xf numFmtId="0" fontId="11" fillId="0" borderId="6" xfId="0" applyFont="1" applyBorder="1" applyAlignment="1">
      <alignment horizontal="center" vertical="center" wrapText="1"/>
    </xf>
    <xf numFmtId="0" fontId="12" fillId="0" borderId="6" xfId="0" applyFont="1" applyBorder="1" applyAlignment="1">
      <alignment vertical="center" wrapText="1"/>
    </xf>
    <xf numFmtId="0" fontId="13" fillId="0" borderId="8" xfId="0" applyFont="1" applyBorder="1"/>
    <xf numFmtId="164" fontId="6" fillId="0" borderId="9" xfId="1" applyNumberFormat="1" applyFont="1" applyBorder="1" applyAlignment="1">
      <alignment vertical="center"/>
    </xf>
    <xf numFmtId="4" fontId="6" fillId="0" borderId="8" xfId="1" quotePrefix="1" applyNumberFormat="1" applyFont="1" applyBorder="1" applyAlignment="1">
      <alignment horizontal="right" vertical="center"/>
    </xf>
    <xf numFmtId="43" fontId="7" fillId="0" borderId="9" xfId="1" applyNumberFormat="1" applyFont="1" applyBorder="1" applyAlignment="1">
      <alignment horizontal="right" vertical="center"/>
    </xf>
    <xf numFmtId="43" fontId="7" fillId="0" borderId="10" xfId="1" applyNumberFormat="1" applyFont="1" applyBorder="1" applyAlignment="1">
      <alignment horizontal="right"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164" fontId="6" fillId="0" borderId="1" xfId="1" applyNumberFormat="1" applyFont="1" applyBorder="1" applyAlignment="1">
      <alignment horizontal="right" vertical="center"/>
    </xf>
    <xf numFmtId="43" fontId="7" fillId="0" borderId="1" xfId="1" applyNumberFormat="1" applyFont="1" applyBorder="1" applyAlignment="1">
      <alignment horizontal="right" vertical="center"/>
    </xf>
    <xf numFmtId="49" fontId="7" fillId="0" borderId="0" xfId="1" applyNumberFormat="1" applyFont="1" applyAlignment="1">
      <alignment horizontal="center" vertical="center"/>
    </xf>
    <xf numFmtId="0" fontId="7" fillId="0" borderId="0" xfId="1" applyFont="1" applyAlignment="1">
      <alignment horizontal="center" vertical="center"/>
    </xf>
    <xf numFmtId="4" fontId="7" fillId="0" borderId="3" xfId="1" applyNumberFormat="1" applyFont="1" applyBorder="1" applyAlignment="1">
      <alignment horizontal="right" vertical="center"/>
    </xf>
    <xf numFmtId="49" fontId="4" fillId="0" borderId="0" xfId="1" applyNumberFormat="1" applyFont="1" applyAlignment="1">
      <alignment horizontal="center" vertical="center"/>
    </xf>
    <xf numFmtId="0" fontId="4" fillId="0" borderId="0" xfId="1" applyFont="1" applyAlignment="1">
      <alignment horizontal="center" vertical="center"/>
    </xf>
    <xf numFmtId="4" fontId="4" fillId="0" borderId="0" xfId="1" applyNumberFormat="1" applyFont="1" applyAlignment="1">
      <alignment horizontal="center" vertical="center"/>
    </xf>
    <xf numFmtId="0" fontId="15" fillId="0" borderId="0" xfId="1" applyFont="1" applyAlignment="1">
      <alignment vertical="center"/>
    </xf>
    <xf numFmtId="4" fontId="7" fillId="0" borderId="1" xfId="1" applyNumberFormat="1" applyFont="1" applyBorder="1" applyAlignment="1">
      <alignment horizontal="center" vertical="center" wrapText="1"/>
    </xf>
    <xf numFmtId="0" fontId="7" fillId="0" borderId="1" xfId="1" quotePrefix="1" applyFont="1" applyBorder="1" applyAlignment="1">
      <alignment horizontal="center" vertical="center"/>
    </xf>
    <xf numFmtId="49" fontId="7" fillId="0" borderId="1" xfId="1" applyNumberFormat="1" applyFont="1" applyBorder="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xf>
    <xf numFmtId="49" fontId="6" fillId="0" borderId="2" xfId="1" applyNumberFormat="1" applyFont="1" applyBorder="1" applyAlignment="1">
      <alignment horizontal="center" vertical="center"/>
    </xf>
    <xf numFmtId="0" fontId="9" fillId="0" borderId="2" xfId="1" applyFont="1" applyBorder="1" applyAlignment="1">
      <alignment horizontal="left" vertical="center"/>
    </xf>
    <xf numFmtId="0" fontId="6" fillId="0" borderId="2" xfId="1" applyFont="1" applyBorder="1" applyAlignment="1">
      <alignment horizontal="center" vertical="center"/>
    </xf>
    <xf numFmtId="43" fontId="6" fillId="0" borderId="2" xfId="1" applyNumberFormat="1" applyFont="1" applyBorder="1" applyAlignment="1">
      <alignment horizontal="right" vertical="center"/>
    </xf>
    <xf numFmtId="49" fontId="7" fillId="0" borderId="3" xfId="1" applyNumberFormat="1" applyFont="1" applyBorder="1" applyAlignment="1">
      <alignment horizontal="center" vertical="center"/>
    </xf>
    <xf numFmtId="0" fontId="7" fillId="0" borderId="3" xfId="1" applyFont="1" applyBorder="1" applyAlignment="1">
      <alignment horizontal="center" vertical="center"/>
    </xf>
    <xf numFmtId="4" fontId="9" fillId="0" borderId="3" xfId="1" quotePrefix="1" applyNumberFormat="1" applyFont="1" applyBorder="1" applyAlignment="1">
      <alignment horizontal="left" vertical="center"/>
    </xf>
    <xf numFmtId="0" fontId="9" fillId="0" borderId="3" xfId="1" applyFont="1" applyBorder="1" applyAlignment="1">
      <alignment horizontal="center" vertical="center"/>
    </xf>
    <xf numFmtId="0" fontId="6" fillId="0" borderId="0" xfId="1" applyFont="1" applyAlignment="1">
      <alignment vertical="center"/>
    </xf>
    <xf numFmtId="0" fontId="16" fillId="0" borderId="2" xfId="1" applyFont="1" applyBorder="1" applyAlignment="1">
      <alignment horizontal="left" vertical="center" wrapText="1"/>
    </xf>
    <xf numFmtId="49" fontId="7" fillId="0" borderId="11" xfId="1" applyNumberFormat="1" applyFont="1" applyBorder="1" applyAlignment="1">
      <alignment horizontal="center" vertical="center" wrapText="1"/>
    </xf>
    <xf numFmtId="0" fontId="17" fillId="0" borderId="12" xfId="0" applyFont="1" applyBorder="1" applyAlignment="1">
      <alignment vertical="center" wrapText="1"/>
    </xf>
    <xf numFmtId="0" fontId="17" fillId="0" borderId="12" xfId="0" applyFont="1" applyBorder="1" applyAlignment="1">
      <alignment horizontal="center" vertical="center" wrapText="1"/>
    </xf>
    <xf numFmtId="43" fontId="7" fillId="0" borderId="13" xfId="1" applyNumberFormat="1" applyFont="1" applyBorder="1" applyAlignment="1">
      <alignment horizontal="right" vertical="center"/>
    </xf>
    <xf numFmtId="43" fontId="7" fillId="0" borderId="14" xfId="1" applyNumberFormat="1" applyFont="1" applyBorder="1" applyAlignment="1">
      <alignment horizontal="right" vertical="center"/>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43" fontId="7" fillId="0" borderId="16" xfId="1" applyNumberFormat="1" applyFont="1" applyBorder="1" applyAlignment="1">
      <alignment horizontal="right" vertical="center"/>
    </xf>
    <xf numFmtId="43" fontId="7" fillId="0" borderId="17" xfId="1" applyNumberFormat="1" applyFont="1" applyBorder="1" applyAlignment="1">
      <alignment horizontal="right" vertical="center"/>
    </xf>
    <xf numFmtId="0" fontId="18" fillId="0" borderId="15" xfId="0" applyFont="1" applyBorder="1" applyAlignment="1">
      <alignment vertical="center" wrapText="1"/>
    </xf>
    <xf numFmtId="0" fontId="18" fillId="0" borderId="18" xfId="0" applyFont="1" applyBorder="1" applyAlignment="1">
      <alignment horizontal="center" vertical="center" wrapText="1"/>
    </xf>
    <xf numFmtId="43" fontId="7" fillId="0" borderId="19" xfId="1" applyNumberFormat="1" applyFont="1" applyBorder="1" applyAlignment="1">
      <alignment horizontal="right" vertical="center"/>
    </xf>
    <xf numFmtId="43" fontId="7" fillId="0" borderId="20" xfId="1" applyNumberFormat="1" applyFont="1" applyBorder="1" applyAlignment="1">
      <alignment horizontal="right" vertical="center"/>
    </xf>
    <xf numFmtId="0" fontId="18" fillId="0" borderId="17" xfId="0" applyFont="1" applyBorder="1" applyAlignment="1">
      <alignment vertical="center" wrapText="1"/>
    </xf>
    <xf numFmtId="0" fontId="18" fillId="0" borderId="17" xfId="0" applyFont="1" applyBorder="1" applyAlignment="1">
      <alignment horizontal="center" vertical="center" wrapText="1"/>
    </xf>
    <xf numFmtId="43" fontId="19" fillId="0" borderId="17" xfId="1" applyNumberFormat="1" applyFont="1" applyBorder="1" applyAlignment="1">
      <alignment horizontal="right" vertical="center"/>
    </xf>
    <xf numFmtId="0" fontId="17" fillId="0" borderId="17" xfId="0" applyFont="1" applyBorder="1" applyAlignment="1">
      <alignment vertical="center" wrapText="1"/>
    </xf>
    <xf numFmtId="0" fontId="17" fillId="0" borderId="17" xfId="0" applyFont="1" applyBorder="1" applyAlignment="1">
      <alignment horizontal="center" vertical="center" wrapText="1"/>
    </xf>
    <xf numFmtId="0" fontId="17" fillId="0" borderId="20" xfId="0" applyFont="1" applyBorder="1" applyAlignment="1">
      <alignment vertical="center" wrapText="1"/>
    </xf>
    <xf numFmtId="0" fontId="17" fillId="0" borderId="20" xfId="0" applyFont="1" applyBorder="1" applyAlignment="1">
      <alignment horizontal="center" vertical="center" wrapText="1"/>
    </xf>
    <xf numFmtId="43" fontId="7" fillId="0" borderId="21" xfId="1" applyNumberFormat="1" applyFont="1" applyBorder="1" applyAlignment="1">
      <alignment horizontal="right"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43" fontId="6" fillId="0" borderId="7" xfId="1" applyNumberFormat="1" applyFont="1" applyBorder="1" applyAlignment="1">
      <alignment horizontal="right" vertical="center"/>
    </xf>
    <xf numFmtId="0" fontId="7" fillId="0" borderId="0" xfId="1" applyFont="1" applyAlignment="1">
      <alignment vertical="center" wrapText="1"/>
    </xf>
    <xf numFmtId="0" fontId="4" fillId="0" borderId="0" xfId="1" applyFont="1" applyAlignment="1">
      <alignment vertical="center"/>
    </xf>
    <xf numFmtId="4" fontId="4" fillId="0" borderId="0" xfId="1" applyNumberFormat="1" applyFont="1" applyAlignment="1">
      <alignment vertical="center"/>
    </xf>
    <xf numFmtId="4" fontId="21" fillId="0" borderId="0" xfId="1" applyNumberFormat="1" applyFont="1" applyAlignment="1">
      <alignment vertical="center"/>
    </xf>
    <xf numFmtId="165" fontId="4" fillId="0" borderId="0" xfId="1" applyNumberFormat="1" applyFont="1" applyAlignment="1">
      <alignment vertical="center"/>
    </xf>
    <xf numFmtId="43" fontId="9" fillId="0" borderId="17" xfId="1" applyNumberFormat="1" applyFont="1" applyBorder="1" applyAlignment="1">
      <alignment horizontal="right" vertical="center"/>
    </xf>
    <xf numFmtId="0" fontId="7" fillId="0" borderId="21" xfId="1" applyFont="1" applyBorder="1" applyAlignment="1">
      <alignment vertical="center"/>
    </xf>
    <xf numFmtId="4" fontId="7" fillId="0" borderId="21" xfId="1" applyNumberFormat="1" applyFont="1" applyBorder="1" applyAlignment="1">
      <alignment horizontal="center" vertical="center"/>
    </xf>
    <xf numFmtId="4" fontId="7" fillId="0" borderId="17" xfId="1" applyNumberFormat="1" applyFont="1" applyBorder="1" applyAlignment="1">
      <alignment vertical="center"/>
    </xf>
    <xf numFmtId="4" fontId="7" fillId="0" borderId="17" xfId="1" applyNumberFormat="1" applyFont="1" applyBorder="1" applyAlignment="1">
      <alignment horizontal="center" vertical="center"/>
    </xf>
    <xf numFmtId="0" fontId="7" fillId="0" borderId="17" xfId="1" applyFont="1" applyBorder="1" applyAlignment="1">
      <alignment vertical="center"/>
    </xf>
    <xf numFmtId="4" fontId="7" fillId="0" borderId="17" xfId="1" applyNumberFormat="1" applyFont="1" applyBorder="1" applyAlignment="1">
      <alignment horizontal="left" vertical="center"/>
    </xf>
    <xf numFmtId="4" fontId="9" fillId="0" borderId="17" xfId="1" applyNumberFormat="1" applyFont="1" applyBorder="1" applyAlignment="1">
      <alignment vertical="center"/>
    </xf>
    <xf numFmtId="4" fontId="9" fillId="0" borderId="17" xfId="1" applyNumberFormat="1" applyFont="1" applyBorder="1" applyAlignment="1">
      <alignment horizontal="center" vertical="center"/>
    </xf>
    <xf numFmtId="0" fontId="15" fillId="0" borderId="0" xfId="1" applyFont="1"/>
    <xf numFmtId="4" fontId="10" fillId="0" borderId="17" xfId="1" applyNumberFormat="1" applyFont="1" applyBorder="1" applyAlignment="1">
      <alignment horizontal="left" vertical="center"/>
    </xf>
    <xf numFmtId="4" fontId="7" fillId="0" borderId="21" xfId="1" applyNumberFormat="1" applyFont="1" applyBorder="1" applyAlignment="1">
      <alignment vertical="center"/>
    </xf>
    <xf numFmtId="166" fontId="4" fillId="0" borderId="0" xfId="1" applyNumberFormat="1" applyFont="1"/>
    <xf numFmtId="4" fontId="7" fillId="0" borderId="17" xfId="2" applyNumberFormat="1" applyFont="1" applyBorder="1" applyAlignment="1">
      <alignment horizontal="center" vertical="center"/>
    </xf>
    <xf numFmtId="4" fontId="7" fillId="0" borderId="17" xfId="2" applyNumberFormat="1" applyFont="1" applyBorder="1" applyAlignment="1">
      <alignment vertical="center"/>
    </xf>
    <xf numFmtId="4" fontId="9" fillId="0" borderId="17" xfId="1" quotePrefix="1" applyNumberFormat="1" applyFont="1" applyBorder="1" applyAlignment="1">
      <alignment vertical="center"/>
    </xf>
    <xf numFmtId="0" fontId="7" fillId="0" borderId="1" xfId="1" applyFont="1" applyBorder="1" applyAlignment="1">
      <alignment vertical="center"/>
    </xf>
    <xf numFmtId="4" fontId="7" fillId="0" borderId="1" xfId="1" quotePrefix="1" applyNumberFormat="1" applyFont="1" applyBorder="1" applyAlignment="1">
      <alignment horizontal="center" vertical="center" wrapText="1"/>
    </xf>
    <xf numFmtId="0" fontId="15" fillId="0" borderId="22" xfId="1" applyFont="1" applyBorder="1" applyAlignment="1">
      <alignment vertical="center"/>
    </xf>
    <xf numFmtId="0" fontId="22" fillId="0" borderId="0" xfId="1" applyFont="1" applyAlignment="1">
      <alignment vertical="center"/>
    </xf>
    <xf numFmtId="0" fontId="24" fillId="0" borderId="0" xfId="3" applyFont="1" applyAlignment="1">
      <alignment vertical="center"/>
    </xf>
    <xf numFmtId="0" fontId="22" fillId="0" borderId="0" xfId="3" applyFont="1" applyAlignment="1">
      <alignment horizontal="left" vertical="center"/>
    </xf>
    <xf numFmtId="43" fontId="22" fillId="0" borderId="0" xfId="3" applyNumberFormat="1" applyFont="1" applyAlignment="1">
      <alignment horizontal="center" vertical="center"/>
    </xf>
    <xf numFmtId="43" fontId="6" fillId="0" borderId="0" xfId="3" applyNumberFormat="1" applyFont="1" applyAlignment="1">
      <alignment horizontal="center" vertical="center"/>
    </xf>
    <xf numFmtId="43" fontId="25" fillId="0" borderId="0" xfId="3" applyNumberFormat="1" applyFont="1" applyAlignment="1">
      <alignment horizontal="center" vertical="center"/>
    </xf>
    <xf numFmtId="43" fontId="26" fillId="0" borderId="0" xfId="1" applyNumberFormat="1" applyFont="1"/>
    <xf numFmtId="0" fontId="7" fillId="0" borderId="0" xfId="3" applyFont="1" applyAlignment="1">
      <alignment vertical="center"/>
    </xf>
    <xf numFmtId="43" fontId="7" fillId="0" borderId="0" xfId="3" applyNumberFormat="1" applyFont="1" applyAlignment="1">
      <alignment vertical="center"/>
    </xf>
    <xf numFmtId="0" fontId="27" fillId="0" borderId="0" xfId="3" applyFont="1" applyAlignment="1">
      <alignment vertical="center"/>
    </xf>
    <xf numFmtId="0" fontId="6" fillId="0" borderId="0" xfId="3" applyFont="1" applyAlignment="1">
      <alignment vertical="center"/>
    </xf>
    <xf numFmtId="43" fontId="6" fillId="0" borderId="22" xfId="3" applyNumberFormat="1" applyFont="1" applyBorder="1" applyAlignment="1">
      <alignment vertical="center"/>
    </xf>
    <xf numFmtId="43" fontId="6" fillId="0" borderId="0" xfId="3" applyNumberFormat="1" applyFont="1" applyAlignment="1">
      <alignment vertical="center"/>
    </xf>
    <xf numFmtId="43" fontId="25" fillId="0" borderId="22" xfId="3" applyNumberFormat="1" applyFont="1" applyBorder="1" applyAlignment="1">
      <alignment vertical="center"/>
    </xf>
    <xf numFmtId="43" fontId="9" fillId="0" borderId="22" xfId="3" applyNumberFormat="1" applyFont="1" applyBorder="1" applyAlignment="1">
      <alignment vertical="center"/>
    </xf>
    <xf numFmtId="0" fontId="13" fillId="0" borderId="5" xfId="0" applyFont="1" applyBorder="1" applyAlignment="1">
      <alignment horizontal="center" vertical="center"/>
    </xf>
    <xf numFmtId="43" fontId="7" fillId="0" borderId="5" xfId="1" applyNumberFormat="1" applyFont="1" applyBorder="1" applyAlignment="1">
      <alignment vertical="center"/>
    </xf>
    <xf numFmtId="43" fontId="6" fillId="0" borderId="8" xfId="1" applyNumberFormat="1" applyFont="1" applyBorder="1" applyAlignment="1">
      <alignment vertical="center"/>
    </xf>
    <xf numFmtId="43" fontId="7" fillId="0" borderId="9" xfId="1" applyNumberFormat="1" applyFont="1" applyBorder="1" applyAlignment="1">
      <alignment vertical="center"/>
    </xf>
    <xf numFmtId="43" fontId="6" fillId="0" borderId="9" xfId="1" applyNumberFormat="1" applyFont="1" applyBorder="1" applyAlignment="1">
      <alignment vertical="center"/>
    </xf>
    <xf numFmtId="43" fontId="9" fillId="0" borderId="9" xfId="1" applyNumberFormat="1" applyFont="1" applyBorder="1" applyAlignment="1">
      <alignment vertical="center"/>
    </xf>
    <xf numFmtId="43" fontId="9" fillId="0" borderId="10" xfId="1" applyNumberFormat="1" applyFont="1" applyBorder="1" applyAlignment="1">
      <alignment vertical="center"/>
    </xf>
    <xf numFmtId="0" fontId="26" fillId="0" borderId="0" xfId="1" applyFont="1"/>
    <xf numFmtId="0" fontId="28" fillId="0" borderId="7" xfId="0" applyFont="1" applyBorder="1" applyAlignment="1">
      <alignment horizontal="center" vertical="top"/>
    </xf>
    <xf numFmtId="43" fontId="6" fillId="0" borderId="7" xfId="1" applyNumberFormat="1" applyFont="1" applyBorder="1" applyAlignment="1">
      <alignment horizontal="center" vertical="top" wrapText="1"/>
    </xf>
    <xf numFmtId="43" fontId="7" fillId="0" borderId="7" xfId="1" applyNumberFormat="1" applyFont="1" applyBorder="1" applyAlignment="1">
      <alignment horizontal="center" vertical="center" wrapText="1"/>
    </xf>
    <xf numFmtId="43" fontId="25" fillId="0" borderId="1" xfId="1" applyNumberFormat="1" applyFont="1" applyBorder="1" applyAlignment="1">
      <alignment vertical="center"/>
    </xf>
    <xf numFmtId="43" fontId="6" fillId="2" borderId="1" xfId="1" applyNumberFormat="1" applyFont="1" applyFill="1" applyBorder="1" applyAlignment="1">
      <alignment vertical="center"/>
    </xf>
    <xf numFmtId="43" fontId="7" fillId="0" borderId="1" xfId="1" applyNumberFormat="1" applyFont="1" applyBorder="1" applyAlignment="1">
      <alignment vertical="center"/>
    </xf>
    <xf numFmtId="4" fontId="7" fillId="0" borderId="1" xfId="1" applyNumberFormat="1" applyFont="1" applyBorder="1" applyAlignment="1">
      <alignment vertical="center"/>
    </xf>
    <xf numFmtId="0" fontId="29" fillId="0" borderId="0" xfId="1" applyFont="1"/>
    <xf numFmtId="43" fontId="25" fillId="0" borderId="1" xfId="1" applyNumberFormat="1" applyFont="1" applyBorder="1" applyAlignment="1">
      <alignment vertical="center" wrapText="1"/>
    </xf>
    <xf numFmtId="43" fontId="7" fillId="2" borderId="1" xfId="1" applyNumberFormat="1" applyFont="1" applyFill="1" applyBorder="1" applyAlignment="1">
      <alignment vertical="center"/>
    </xf>
    <xf numFmtId="43" fontId="9" fillId="0" borderId="1" xfId="1" applyNumberFormat="1" applyFont="1" applyBorder="1" applyAlignment="1">
      <alignment vertical="center"/>
    </xf>
    <xf numFmtId="43" fontId="6" fillId="0" borderId="1" xfId="1" applyNumberFormat="1" applyFont="1" applyBorder="1" applyAlignment="1">
      <alignment vertical="center" wrapText="1"/>
    </xf>
    <xf numFmtId="4" fontId="9" fillId="0" borderId="1" xfId="1" quotePrefix="1" applyNumberFormat="1" applyFont="1" applyBorder="1" applyAlignment="1">
      <alignment vertical="center"/>
    </xf>
    <xf numFmtId="43" fontId="9" fillId="2" borderId="1" xfId="1" applyNumberFormat="1" applyFont="1" applyFill="1" applyBorder="1" applyAlignment="1">
      <alignment vertical="center"/>
    </xf>
    <xf numFmtId="4" fontId="9" fillId="0" borderId="1" xfId="1" applyNumberFormat="1" applyFont="1" applyBorder="1" applyAlignment="1">
      <alignment vertical="center"/>
    </xf>
    <xf numFmtId="0" fontId="30" fillId="0" borderId="0" xfId="1" applyFont="1"/>
    <xf numFmtId="167" fontId="31" fillId="0" borderId="17" xfId="3" applyNumberFormat="1" applyFont="1" applyBorder="1" applyAlignment="1">
      <alignment horizontal="right" vertical="center"/>
    </xf>
    <xf numFmtId="4" fontId="10" fillId="0" borderId="1" xfId="1" applyNumberFormat="1" applyFont="1" applyBorder="1" applyAlignment="1">
      <alignment horizontal="left" vertical="center"/>
    </xf>
    <xf numFmtId="4" fontId="10" fillId="0" borderId="5" xfId="1" applyNumberFormat="1" applyFont="1" applyBorder="1" applyAlignment="1">
      <alignment horizontal="left" vertical="center"/>
    </xf>
    <xf numFmtId="43" fontId="7" fillId="2" borderId="5" xfId="1" applyNumberFormat="1" applyFont="1" applyFill="1" applyBorder="1" applyAlignment="1">
      <alignment vertical="center"/>
    </xf>
    <xf numFmtId="43" fontId="6" fillId="0" borderId="5" xfId="1" applyNumberFormat="1" applyFont="1" applyBorder="1" applyAlignment="1">
      <alignment vertical="center" wrapText="1"/>
    </xf>
    <xf numFmtId="43" fontId="9" fillId="0" borderId="5" xfId="1" applyNumberFormat="1" applyFont="1" applyBorder="1" applyAlignment="1">
      <alignment vertical="center"/>
    </xf>
    <xf numFmtId="43" fontId="7" fillId="0" borderId="7" xfId="1" applyNumberFormat="1" applyFont="1" applyBorder="1" applyAlignment="1">
      <alignment vertical="center"/>
    </xf>
    <xf numFmtId="43" fontId="7" fillId="2" borderId="7" xfId="1" applyNumberFormat="1" applyFont="1" applyFill="1" applyBorder="1" applyAlignment="1">
      <alignment vertical="center"/>
    </xf>
    <xf numFmtId="43" fontId="6" fillId="0" borderId="7" xfId="1" applyNumberFormat="1" applyFont="1" applyBorder="1" applyAlignment="1">
      <alignment vertical="center" wrapText="1"/>
    </xf>
    <xf numFmtId="43" fontId="9" fillId="0" borderId="7" xfId="1" applyNumberFormat="1" applyFont="1" applyBorder="1" applyAlignment="1">
      <alignment vertical="center"/>
    </xf>
    <xf numFmtId="4" fontId="7" fillId="0" borderId="1" xfId="1" applyNumberFormat="1" applyFont="1" applyBorder="1" applyAlignment="1">
      <alignment horizontal="left" vertical="center"/>
    </xf>
    <xf numFmtId="43" fontId="7" fillId="0" borderId="1" xfId="1" applyNumberFormat="1" applyFont="1" applyBorder="1" applyAlignment="1">
      <alignment vertical="center" wrapText="1"/>
    </xf>
    <xf numFmtId="43" fontId="7" fillId="0" borderId="7" xfId="1" applyNumberFormat="1" applyFont="1" applyBorder="1" applyAlignment="1">
      <alignment vertical="center" wrapText="1"/>
    </xf>
    <xf numFmtId="166" fontId="32" fillId="0" borderId="0" xfId="3" applyNumberFormat="1" applyFont="1" applyAlignment="1">
      <alignment vertical="center"/>
    </xf>
    <xf numFmtId="4" fontId="32" fillId="0" borderId="0" xfId="3" applyNumberFormat="1" applyFont="1" applyAlignment="1">
      <alignment vertical="center"/>
    </xf>
    <xf numFmtId="0" fontId="32" fillId="0" borderId="0" xfId="3" applyFont="1" applyAlignment="1">
      <alignment vertical="center"/>
    </xf>
    <xf numFmtId="43" fontId="33" fillId="0" borderId="0" xfId="3" applyNumberFormat="1" applyFont="1" applyAlignment="1">
      <alignment vertical="center"/>
    </xf>
    <xf numFmtId="43" fontId="32" fillId="0" borderId="0" xfId="3" applyNumberFormat="1" applyFont="1" applyAlignment="1">
      <alignment vertical="center"/>
    </xf>
    <xf numFmtId="43" fontId="9" fillId="0" borderId="0" xfId="3" applyNumberFormat="1" applyFont="1" applyAlignment="1">
      <alignment vertical="center"/>
    </xf>
    <xf numFmtId="168" fontId="7" fillId="0" borderId="0" xfId="3" applyNumberFormat="1" applyFont="1" applyAlignment="1">
      <alignment vertical="center"/>
    </xf>
    <xf numFmtId="0" fontId="28" fillId="0" borderId="27" xfId="0" applyFont="1" applyBorder="1" applyAlignment="1">
      <alignment horizontal="center" vertical="center" wrapText="1"/>
    </xf>
    <xf numFmtId="0" fontId="34" fillId="0" borderId="25" xfId="0" applyFont="1" applyBorder="1" applyAlignment="1">
      <alignment vertical="center"/>
    </xf>
    <xf numFmtId="0" fontId="28" fillId="0" borderId="27" xfId="0" applyFont="1" applyBorder="1" applyAlignment="1">
      <alignment vertical="center"/>
    </xf>
    <xf numFmtId="0" fontId="34" fillId="0" borderId="27" xfId="0" applyFont="1" applyBorder="1" applyAlignment="1">
      <alignment vertical="center"/>
    </xf>
    <xf numFmtId="4" fontId="35" fillId="0" borderId="27" xfId="0" applyNumberFormat="1" applyFont="1" applyBorder="1" applyAlignment="1">
      <alignment horizontal="right" vertical="center"/>
    </xf>
    <xf numFmtId="4" fontId="11" fillId="0" borderId="27" xfId="0" applyNumberFormat="1" applyFont="1" applyBorder="1" applyAlignment="1">
      <alignment horizontal="right" vertical="center"/>
    </xf>
    <xf numFmtId="0" fontId="35" fillId="0" borderId="27" xfId="0" applyFont="1" applyBorder="1" applyAlignment="1">
      <alignment horizontal="right" vertical="center"/>
    </xf>
    <xf numFmtId="0" fontId="28" fillId="0" borderId="27" xfId="0" applyFont="1" applyBorder="1" applyAlignment="1">
      <alignment horizontal="right"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4" fontId="28" fillId="0" borderId="27" xfId="0" applyNumberFormat="1" applyFont="1" applyBorder="1" applyAlignment="1">
      <alignment horizontal="right" vertical="center"/>
    </xf>
    <xf numFmtId="0" fontId="13" fillId="0" borderId="25" xfId="0" applyFont="1" applyBorder="1" applyAlignment="1">
      <alignment horizontal="center" vertical="center"/>
    </xf>
    <xf numFmtId="0" fontId="13" fillId="0" borderId="27" xfId="0" applyFont="1" applyBorder="1" applyAlignment="1">
      <alignment vertical="center"/>
    </xf>
    <xf numFmtId="0" fontId="13" fillId="0" borderId="27" xfId="0" applyFont="1" applyBorder="1" applyAlignment="1">
      <alignment horizontal="center" vertical="center"/>
    </xf>
    <xf numFmtId="4" fontId="13" fillId="0" borderId="27" xfId="0" applyNumberFormat="1" applyFont="1" applyBorder="1" applyAlignment="1">
      <alignment horizontal="right" vertical="center"/>
    </xf>
    <xf numFmtId="4" fontId="10" fillId="0" borderId="27" xfId="0" applyNumberFormat="1" applyFont="1" applyBorder="1" applyAlignment="1">
      <alignment horizontal="right" vertical="center"/>
    </xf>
    <xf numFmtId="0" fontId="10" fillId="0" borderId="27" xfId="0" applyFont="1" applyBorder="1" applyAlignment="1">
      <alignment horizontal="right" vertical="center"/>
    </xf>
    <xf numFmtId="0" fontId="13" fillId="0" borderId="27" xfId="0" applyFont="1" applyBorder="1" applyAlignment="1">
      <alignment horizontal="right" vertical="center"/>
    </xf>
    <xf numFmtId="0" fontId="39" fillId="0" borderId="27" xfId="0" applyFont="1" applyBorder="1" applyAlignment="1">
      <alignment vertical="center"/>
    </xf>
    <xf numFmtId="0" fontId="39" fillId="0" borderId="27" xfId="0" applyFont="1" applyBorder="1" applyAlignment="1">
      <alignment horizontal="center" vertical="center"/>
    </xf>
    <xf numFmtId="4" fontId="14" fillId="0" borderId="27" xfId="0" applyNumberFormat="1" applyFont="1" applyBorder="1" applyAlignment="1">
      <alignment horizontal="right" vertical="center"/>
    </xf>
    <xf numFmtId="0" fontId="14" fillId="0" borderId="27" xfId="0" applyFont="1" applyBorder="1" applyAlignment="1">
      <alignment horizontal="right" vertical="center"/>
    </xf>
    <xf numFmtId="0" fontId="13" fillId="0" borderId="27" xfId="0" applyFont="1" applyBorder="1" applyAlignment="1">
      <alignment vertical="center" wrapText="1"/>
    </xf>
    <xf numFmtId="0" fontId="40" fillId="0" borderId="27" xfId="0" applyFont="1" applyBorder="1" applyAlignment="1">
      <alignment vertical="center"/>
    </xf>
    <xf numFmtId="0" fontId="40" fillId="0" borderId="27" xfId="0" applyFont="1" applyBorder="1" applyAlignment="1">
      <alignment horizontal="center" vertical="center"/>
    </xf>
    <xf numFmtId="0" fontId="28" fillId="0" borderId="30" xfId="0" applyFont="1" applyBorder="1" applyAlignment="1">
      <alignment horizontal="center" vertical="center"/>
    </xf>
    <xf numFmtId="0" fontId="28" fillId="0" borderId="29" xfId="0" applyFont="1" applyBorder="1" applyAlignment="1">
      <alignment vertical="center"/>
    </xf>
    <xf numFmtId="0" fontId="34" fillId="0" borderId="29" xfId="0" applyFont="1" applyBorder="1" applyAlignment="1">
      <alignment vertical="center"/>
    </xf>
    <xf numFmtId="0" fontId="28" fillId="0" borderId="27" xfId="0" applyFont="1" applyBorder="1" applyAlignment="1">
      <alignment vertical="center" wrapText="1"/>
    </xf>
    <xf numFmtId="1" fontId="37" fillId="0" borderId="27" xfId="0" applyNumberFormat="1" applyFont="1" applyBorder="1" applyAlignment="1">
      <alignment horizontal="center" vertical="center"/>
    </xf>
    <xf numFmtId="1" fontId="0" fillId="0" borderId="0" xfId="0" applyNumberFormat="1"/>
    <xf numFmtId="169" fontId="37" fillId="0" borderId="25" xfId="0" applyNumberFormat="1" applyFont="1" applyBorder="1" applyAlignment="1">
      <alignment horizontal="center" vertical="center"/>
    </xf>
    <xf numFmtId="169" fontId="37" fillId="0" borderId="27" xfId="0" applyNumberFormat="1" applyFont="1" applyBorder="1" applyAlignment="1">
      <alignment horizontal="center" vertical="center"/>
    </xf>
    <xf numFmtId="169" fontId="38" fillId="0" borderId="27" xfId="0" applyNumberFormat="1" applyFont="1" applyBorder="1" applyAlignment="1">
      <alignment horizontal="center" vertical="center"/>
    </xf>
    <xf numFmtId="0" fontId="24" fillId="0" borderId="0" xfId="5" applyFont="1" applyFill="1" applyAlignment="1">
      <alignment vertical="center" wrapText="1"/>
    </xf>
    <xf numFmtId="0" fontId="24" fillId="0" borderId="0" xfId="5" applyFont="1" applyFill="1"/>
    <xf numFmtId="0" fontId="6" fillId="0" borderId="1" xfId="4" applyFont="1" applyFill="1" applyBorder="1" applyAlignment="1">
      <alignment horizontal="center" vertical="center" wrapText="1"/>
    </xf>
    <xf numFmtId="169" fontId="45" fillId="0" borderId="1" xfId="4" applyNumberFormat="1" applyFont="1" applyFill="1" applyBorder="1" applyAlignment="1">
      <alignment horizontal="center" vertical="center" wrapText="1"/>
    </xf>
    <xf numFmtId="169" fontId="46" fillId="0" borderId="1" xfId="4" applyNumberFormat="1" applyFont="1" applyFill="1" applyBorder="1" applyAlignment="1">
      <alignment horizontal="center" vertical="center" wrapText="1"/>
    </xf>
    <xf numFmtId="169" fontId="46" fillId="0" borderId="10" xfId="4" applyNumberFormat="1" applyFont="1" applyFill="1" applyBorder="1" applyAlignment="1">
      <alignment horizontal="center" vertical="center" wrapText="1"/>
    </xf>
    <xf numFmtId="0" fontId="22" fillId="0" borderId="1" xfId="4" applyFont="1" applyFill="1" applyBorder="1" applyAlignment="1">
      <alignment horizontal="center" vertical="center" wrapText="1"/>
    </xf>
    <xf numFmtId="0" fontId="22" fillId="0" borderId="9" xfId="4" applyFont="1" applyFill="1" applyBorder="1" applyAlignment="1">
      <alignment vertical="center"/>
    </xf>
    <xf numFmtId="4" fontId="22" fillId="0" borderId="9" xfId="4" applyNumberFormat="1" applyFont="1" applyFill="1" applyBorder="1" applyAlignment="1">
      <alignment horizontal="right" vertical="center" wrapText="1"/>
    </xf>
    <xf numFmtId="4" fontId="22" fillId="0" borderId="9" xfId="4" applyNumberFormat="1" applyFont="1" applyFill="1" applyBorder="1" applyAlignment="1">
      <alignment horizontal="right" vertical="center"/>
    </xf>
    <xf numFmtId="4" fontId="22" fillId="0" borderId="9" xfId="4" applyNumberFormat="1" applyFont="1" applyFill="1" applyBorder="1" applyAlignment="1">
      <alignment horizontal="center" vertical="center" wrapText="1"/>
    </xf>
    <xf numFmtId="0" fontId="22" fillId="0" borderId="9" xfId="4" applyFont="1" applyFill="1" applyBorder="1" applyAlignment="1">
      <alignment horizontal="center" vertical="center" wrapText="1"/>
    </xf>
    <xf numFmtId="0" fontId="24" fillId="0" borderId="10" xfId="6" applyFont="1" applyFill="1" applyBorder="1" applyAlignment="1">
      <alignment horizontal="center" vertical="center" wrapText="1"/>
    </xf>
    <xf numFmtId="0" fontId="47" fillId="0" borderId="0" xfId="7" applyFont="1" applyFill="1"/>
    <xf numFmtId="0" fontId="45" fillId="0" borderId="1" xfId="4" applyFont="1" applyFill="1" applyBorder="1" applyAlignment="1">
      <alignment horizontal="center" vertical="center" wrapText="1"/>
    </xf>
    <xf numFmtId="0" fontId="45" fillId="0" borderId="1" xfId="4" applyFont="1" applyFill="1" applyBorder="1" applyAlignment="1">
      <alignment horizontal="justify" vertical="center" wrapText="1"/>
    </xf>
    <xf numFmtId="4" fontId="45" fillId="0" borderId="1" xfId="4" applyNumberFormat="1" applyFont="1" applyFill="1" applyBorder="1" applyAlignment="1">
      <alignment horizontal="right" vertical="center" wrapText="1"/>
    </xf>
    <xf numFmtId="4" fontId="45" fillId="0" borderId="1" xfId="4" applyNumberFormat="1" applyFont="1" applyFill="1" applyBorder="1" applyAlignment="1">
      <alignment horizontal="right" vertical="center"/>
    </xf>
    <xf numFmtId="4" fontId="45" fillId="0" borderId="1" xfId="4" applyNumberFormat="1" applyFont="1" applyFill="1" applyBorder="1" applyAlignment="1">
      <alignment horizontal="center" vertical="center" wrapText="1"/>
    </xf>
    <xf numFmtId="0" fontId="45" fillId="0" borderId="1" xfId="8" applyFont="1" applyFill="1" applyBorder="1" applyAlignment="1">
      <alignment horizontal="left" vertical="center" wrapText="1"/>
    </xf>
    <xf numFmtId="0" fontId="7" fillId="0" borderId="1" xfId="4" applyFont="1" applyFill="1" applyBorder="1" applyAlignment="1">
      <alignment horizontal="center" vertical="center" wrapText="1"/>
    </xf>
    <xf numFmtId="0" fontId="7" fillId="0" borderId="1" xfId="6" applyFont="1" applyFill="1" applyBorder="1" applyAlignment="1">
      <alignment vertical="center" wrapText="1"/>
    </xf>
    <xf numFmtId="4" fontId="27" fillId="0" borderId="1" xfId="4" applyNumberFormat="1" applyFont="1" applyFill="1" applyBorder="1" applyAlignment="1">
      <alignment horizontal="right" vertical="center" wrapText="1"/>
    </xf>
    <xf numFmtId="0" fontId="45" fillId="0" borderId="1" xfId="4" applyFont="1" applyFill="1" applyBorder="1" applyAlignment="1">
      <alignment horizontal="left" vertical="center" wrapText="1"/>
    </xf>
    <xf numFmtId="0" fontId="27" fillId="0" borderId="9" xfId="4" applyFont="1" applyFill="1" applyBorder="1" applyAlignment="1">
      <alignment horizontal="center" vertical="center" wrapText="1"/>
    </xf>
    <xf numFmtId="0" fontId="45" fillId="0" borderId="10" xfId="6" applyFont="1" applyFill="1" applyBorder="1" applyAlignment="1">
      <alignment horizontal="center" vertical="center" wrapText="1"/>
    </xf>
    <xf numFmtId="2" fontId="22" fillId="0" borderId="9" xfId="4" applyNumberFormat="1" applyFont="1" applyFill="1" applyBorder="1" applyAlignment="1">
      <alignment horizontal="right" vertical="center" wrapText="1"/>
    </xf>
    <xf numFmtId="4" fontId="45" fillId="0" borderId="1" xfId="8" applyNumberFormat="1" applyFont="1" applyFill="1" applyBorder="1" applyAlignment="1">
      <alignment horizontal="right" vertical="center" wrapText="1"/>
    </xf>
    <xf numFmtId="2" fontId="45" fillId="0" borderId="1" xfId="8" applyNumberFormat="1" applyFont="1" applyFill="1" applyBorder="1" applyAlignment="1">
      <alignment horizontal="center" vertical="center" wrapText="1"/>
    </xf>
    <xf numFmtId="0" fontId="45" fillId="0" borderId="1" xfId="8" applyFont="1" applyFill="1" applyBorder="1" applyAlignment="1">
      <alignment vertical="center" wrapText="1"/>
    </xf>
    <xf numFmtId="2" fontId="7" fillId="0" borderId="5" xfId="8" applyNumberFormat="1" applyFont="1" applyFill="1" applyBorder="1" applyAlignment="1">
      <alignment horizontal="center" vertical="center" wrapText="1"/>
    </xf>
    <xf numFmtId="0" fontId="7" fillId="0" borderId="1" xfId="4" applyFont="1" applyFill="1" applyBorder="1" applyAlignment="1">
      <alignment vertical="center" wrapText="1"/>
    </xf>
    <xf numFmtId="0" fontId="27" fillId="0" borderId="1" xfId="4" applyFont="1" applyFill="1" applyBorder="1" applyAlignment="1">
      <alignment horizontal="center" vertical="center" wrapText="1"/>
    </xf>
    <xf numFmtId="0" fontId="27" fillId="0" borderId="1" xfId="4" applyFont="1" applyFill="1" applyBorder="1" applyAlignment="1">
      <alignment horizontal="justify" vertical="center" wrapText="1"/>
    </xf>
    <xf numFmtId="0" fontId="27" fillId="0" borderId="1" xfId="4" applyFont="1" applyFill="1" applyBorder="1" applyAlignment="1">
      <alignment horizontal="left" vertical="center" wrapText="1"/>
    </xf>
    <xf numFmtId="2" fontId="45" fillId="0" borderId="1" xfId="8" applyNumberFormat="1" applyFont="1" applyFill="1" applyBorder="1" applyAlignment="1">
      <alignment vertical="center" wrapText="1"/>
    </xf>
    <xf numFmtId="4" fontId="45" fillId="0" borderId="1" xfId="8" applyNumberFormat="1" applyFont="1" applyFill="1" applyBorder="1" applyAlignment="1">
      <alignment vertical="center" wrapText="1"/>
    </xf>
    <xf numFmtId="2" fontId="7" fillId="0" borderId="1" xfId="8" applyNumberFormat="1" applyFont="1" applyFill="1" applyBorder="1" applyAlignment="1">
      <alignment horizontal="center" vertical="center" wrapText="1"/>
    </xf>
    <xf numFmtId="4" fontId="27" fillId="0" borderId="1" xfId="4" applyNumberFormat="1" applyFont="1" applyFill="1" applyBorder="1" applyAlignment="1">
      <alignment horizontal="center" vertical="center" wrapText="1"/>
    </xf>
    <xf numFmtId="0" fontId="45" fillId="0" borderId="1" xfId="4" applyFont="1" applyFill="1" applyBorder="1" applyAlignment="1">
      <alignment vertical="center" wrapText="1"/>
    </xf>
    <xf numFmtId="0" fontId="49" fillId="0" borderId="1" xfId="4" applyFont="1" applyFill="1" applyBorder="1" applyAlignment="1">
      <alignment horizontal="justify" vertical="center" wrapText="1"/>
    </xf>
    <xf numFmtId="4" fontId="27" fillId="0" borderId="1" xfId="4" applyNumberFormat="1" applyFont="1" applyFill="1" applyBorder="1" applyAlignment="1">
      <alignment horizontal="right" vertical="center"/>
    </xf>
    <xf numFmtId="4" fontId="45" fillId="0" borderId="1" xfId="5" applyNumberFormat="1" applyFont="1" applyFill="1" applyBorder="1" applyAlignment="1">
      <alignment vertical="center"/>
    </xf>
    <xf numFmtId="0" fontId="45" fillId="0" borderId="1" xfId="5" applyFont="1" applyFill="1" applyBorder="1" applyAlignment="1">
      <alignment horizontal="center" vertical="center"/>
    </xf>
    <xf numFmtId="0" fontId="27" fillId="0" borderId="1" xfId="8" applyFont="1" applyFill="1" applyBorder="1" applyAlignment="1">
      <alignment horizontal="left" vertical="center" wrapText="1"/>
    </xf>
    <xf numFmtId="0" fontId="6" fillId="0" borderId="1" xfId="6" applyFont="1" applyFill="1" applyBorder="1" applyAlignment="1">
      <alignment vertical="center" wrapText="1"/>
    </xf>
    <xf numFmtId="0" fontId="45" fillId="0" borderId="1" xfId="5" applyFont="1" applyFill="1" applyBorder="1" applyAlignment="1">
      <alignment vertical="center" wrapText="1"/>
    </xf>
    <xf numFmtId="4" fontId="45" fillId="0" borderId="1" xfId="5" applyNumberFormat="1" applyFont="1" applyFill="1" applyBorder="1" applyAlignment="1">
      <alignment vertical="center" wrapText="1"/>
    </xf>
    <xf numFmtId="4" fontId="45" fillId="0" borderId="1" xfId="5" applyNumberFormat="1" applyFont="1" applyFill="1" applyBorder="1" applyAlignment="1">
      <alignment horizontal="right" vertical="center"/>
    </xf>
    <xf numFmtId="0" fontId="45" fillId="0" borderId="1" xfId="5" applyFont="1" applyFill="1" applyBorder="1" applyAlignment="1">
      <alignment vertical="center"/>
    </xf>
    <xf numFmtId="0" fontId="7" fillId="0" borderId="1" xfId="5" applyFont="1" applyFill="1" applyBorder="1" applyAlignment="1">
      <alignment vertical="center"/>
    </xf>
    <xf numFmtId="0" fontId="7" fillId="0" borderId="1" xfId="5" applyFont="1" applyFill="1" applyBorder="1" applyAlignment="1">
      <alignment vertical="center" wrapText="1"/>
    </xf>
    <xf numFmtId="170" fontId="45" fillId="0" borderId="1" xfId="8" applyNumberFormat="1" applyFont="1" applyFill="1" applyBorder="1" applyAlignment="1">
      <alignment horizontal="right" vertical="center" wrapText="1"/>
    </xf>
    <xf numFmtId="0" fontId="45" fillId="0" borderId="1" xfId="8" applyFont="1" applyFill="1" applyBorder="1" applyAlignment="1">
      <alignment horizontal="center" vertical="center" wrapText="1"/>
    </xf>
    <xf numFmtId="0" fontId="45" fillId="0" borderId="5" xfId="5" applyFont="1" applyFill="1" applyBorder="1" applyAlignment="1">
      <alignment horizontal="center" vertical="center"/>
    </xf>
    <xf numFmtId="0" fontId="45" fillId="0" borderId="5" xfId="5" applyFont="1" applyFill="1" applyBorder="1" applyAlignment="1">
      <alignment vertical="center" wrapText="1"/>
    </xf>
    <xf numFmtId="4" fontId="45" fillId="0" borderId="5" xfId="5" applyNumberFormat="1" applyFont="1" applyFill="1" applyBorder="1" applyAlignment="1">
      <alignment horizontal="right" vertical="center"/>
    </xf>
    <xf numFmtId="0" fontId="45" fillId="0" borderId="5" xfId="5" applyFont="1" applyFill="1" applyBorder="1" applyAlignment="1">
      <alignment horizontal="left" vertical="center"/>
    </xf>
    <xf numFmtId="0" fontId="7" fillId="0" borderId="5" xfId="5" applyFont="1" applyFill="1" applyBorder="1" applyAlignment="1">
      <alignment horizontal="center" vertical="center" wrapText="1"/>
    </xf>
    <xf numFmtId="0" fontId="7" fillId="0" borderId="5" xfId="5" applyFont="1" applyFill="1" applyBorder="1" applyAlignment="1">
      <alignment horizontal="left" vertical="center" wrapText="1"/>
    </xf>
    <xf numFmtId="0" fontId="7" fillId="0" borderId="1" xfId="6" applyFont="1" applyFill="1" applyBorder="1" applyAlignment="1">
      <alignment horizontal="left" vertical="center" wrapText="1"/>
    </xf>
    <xf numFmtId="0" fontId="45" fillId="0" borderId="1" xfId="5" applyFont="1" applyFill="1" applyBorder="1" applyAlignment="1">
      <alignment horizontal="left" vertical="center"/>
    </xf>
    <xf numFmtId="0" fontId="7" fillId="0" borderId="1" xfId="5" applyFont="1" applyFill="1" applyBorder="1" applyAlignment="1">
      <alignment horizontal="center" vertical="center" wrapText="1"/>
    </xf>
    <xf numFmtId="0" fontId="7" fillId="0" borderId="1" xfId="5" applyFont="1" applyFill="1" applyBorder="1" applyAlignment="1">
      <alignment horizontal="left" vertical="center" wrapText="1"/>
    </xf>
    <xf numFmtId="0" fontId="46" fillId="0" borderId="1" xfId="4" applyFont="1" applyFill="1" applyBorder="1" applyAlignment="1">
      <alignment horizontal="center" vertical="center" wrapText="1"/>
    </xf>
    <xf numFmtId="4" fontId="7" fillId="0" borderId="1" xfId="4" applyNumberFormat="1" applyFont="1" applyFill="1" applyBorder="1" applyAlignment="1">
      <alignment horizontal="center" vertical="center" wrapText="1"/>
    </xf>
    <xf numFmtId="0" fontId="27" fillId="0" borderId="1" xfId="4" applyFont="1" applyFill="1" applyBorder="1" applyAlignment="1">
      <alignment horizontal="center" vertical="center"/>
    </xf>
    <xf numFmtId="0" fontId="27" fillId="0" borderId="1" xfId="4" applyFont="1" applyFill="1" applyBorder="1" applyAlignment="1">
      <alignment vertical="center" wrapText="1"/>
    </xf>
    <xf numFmtId="4" fontId="27" fillId="0" borderId="1" xfId="5" applyNumberFormat="1" applyFont="1" applyFill="1" applyBorder="1" applyAlignment="1">
      <alignment horizontal="right" vertical="center"/>
    </xf>
    <xf numFmtId="0" fontId="27" fillId="0" borderId="1" xfId="5" applyFont="1" applyFill="1" applyBorder="1" applyAlignment="1">
      <alignment horizontal="center" vertical="center"/>
    </xf>
    <xf numFmtId="0" fontId="27" fillId="0" borderId="1" xfId="5" applyFont="1" applyFill="1" applyBorder="1" applyAlignment="1">
      <alignment horizontal="left" vertical="center"/>
    </xf>
    <xf numFmtId="0" fontId="6" fillId="0" borderId="1" xfId="5" applyFont="1" applyFill="1" applyBorder="1" applyAlignment="1">
      <alignment horizontal="center" vertical="center" wrapText="1"/>
    </xf>
    <xf numFmtId="0" fontId="6" fillId="0" borderId="1" xfId="5" applyFont="1" applyFill="1" applyBorder="1" applyAlignment="1">
      <alignment horizontal="center" vertical="center"/>
    </xf>
    <xf numFmtId="0" fontId="6" fillId="0" borderId="1" xfId="5" applyFont="1" applyFill="1" applyBorder="1" applyAlignment="1">
      <alignment vertical="center" wrapText="1"/>
    </xf>
    <xf numFmtId="0" fontId="45" fillId="0" borderId="1" xfId="6" applyFont="1" applyFill="1" applyBorder="1" applyAlignment="1">
      <alignment horizontal="center" vertical="center"/>
    </xf>
    <xf numFmtId="0" fontId="46" fillId="0" borderId="1" xfId="5" applyFont="1" applyFill="1" applyBorder="1" applyAlignment="1">
      <alignment vertical="center" wrapText="1"/>
    </xf>
    <xf numFmtId="0" fontId="45" fillId="0" borderId="1" xfId="0" applyFont="1" applyFill="1" applyBorder="1" applyAlignment="1">
      <alignment vertical="center" wrapText="1"/>
    </xf>
    <xf numFmtId="0" fontId="45" fillId="0" borderId="1" xfId="0" applyFont="1" applyFill="1" applyBorder="1" applyAlignment="1">
      <alignment horizontal="right" vertical="center"/>
    </xf>
    <xf numFmtId="0" fontId="45" fillId="0" borderId="1" xfId="0" applyFont="1" applyFill="1" applyBorder="1" applyAlignment="1">
      <alignment horizontal="center" vertical="center"/>
    </xf>
    <xf numFmtId="0" fontId="45"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0" xfId="5" applyFont="1" applyFill="1" applyBorder="1" applyAlignment="1">
      <alignment horizontal="center" vertical="center" wrapText="1"/>
    </xf>
    <xf numFmtId="0" fontId="45" fillId="0" borderId="7" xfId="0" applyFont="1" applyFill="1" applyBorder="1" applyAlignment="1">
      <alignment vertical="center" wrapText="1"/>
    </xf>
    <xf numFmtId="4" fontId="45" fillId="0" borderId="7" xfId="0" applyNumberFormat="1" applyFont="1" applyFill="1" applyBorder="1" applyAlignment="1">
      <alignment horizontal="right" vertical="center"/>
    </xf>
    <xf numFmtId="0" fontId="45" fillId="0" borderId="7" xfId="0" applyFont="1" applyFill="1" applyBorder="1" applyAlignment="1">
      <alignment horizontal="right" vertical="center"/>
    </xf>
    <xf numFmtId="0" fontId="45" fillId="0" borderId="7" xfId="0" applyFont="1" applyFill="1" applyBorder="1" applyAlignment="1">
      <alignment horizontal="center" vertical="center"/>
    </xf>
    <xf numFmtId="0" fontId="45" fillId="0" borderId="7" xfId="0" applyFont="1" applyFill="1" applyBorder="1" applyAlignment="1">
      <alignment vertical="center"/>
    </xf>
    <xf numFmtId="0" fontId="27" fillId="0" borderId="7" xfId="4" applyFont="1" applyFill="1" applyBorder="1" applyAlignment="1">
      <alignment horizontal="justify" vertical="center" wrapText="1"/>
    </xf>
    <xf numFmtId="4" fontId="27" fillId="0" borderId="7" xfId="4" applyNumberFormat="1" applyFont="1" applyFill="1" applyBorder="1" applyAlignment="1">
      <alignment horizontal="right" vertical="center" wrapText="1"/>
    </xf>
    <xf numFmtId="4" fontId="27" fillId="0" borderId="7" xfId="4" applyNumberFormat="1" applyFont="1" applyFill="1" applyBorder="1" applyAlignment="1">
      <alignment horizontal="center" vertical="center" wrapText="1"/>
    </xf>
    <xf numFmtId="0" fontId="27" fillId="0" borderId="7" xfId="8" applyFont="1" applyFill="1" applyBorder="1" applyAlignment="1">
      <alignment horizontal="left" vertical="center" wrapText="1"/>
    </xf>
    <xf numFmtId="0" fontId="50" fillId="0" borderId="1" xfId="5" applyFont="1" applyFill="1" applyBorder="1" applyAlignment="1">
      <alignment vertical="center" wrapText="1"/>
    </xf>
    <xf numFmtId="4" fontId="50" fillId="0" borderId="1" xfId="5" applyNumberFormat="1" applyFont="1" applyFill="1" applyBorder="1" applyAlignment="1">
      <alignment horizontal="right" vertical="center"/>
    </xf>
    <xf numFmtId="0" fontId="50" fillId="0" borderId="1" xfId="5" applyFont="1" applyFill="1" applyBorder="1" applyAlignment="1">
      <alignment horizontal="center" vertical="center"/>
    </xf>
    <xf numFmtId="0" fontId="50" fillId="0" borderId="1" xfId="5" applyFont="1" applyFill="1" applyBorder="1" applyAlignment="1">
      <alignment horizontal="left" vertical="center"/>
    </xf>
    <xf numFmtId="4" fontId="45" fillId="0" borderId="1" xfId="4" applyNumberFormat="1" applyFont="1" applyFill="1" applyBorder="1" applyAlignment="1">
      <alignment vertical="center" wrapText="1"/>
    </xf>
    <xf numFmtId="1" fontId="7" fillId="0" borderId="1" xfId="8" applyNumberFormat="1" applyFont="1" applyFill="1" applyBorder="1" applyAlignment="1">
      <alignment horizontal="center" vertical="center" wrapText="1"/>
    </xf>
    <xf numFmtId="1" fontId="7" fillId="0" borderId="1" xfId="8" applyNumberFormat="1" applyFont="1" applyFill="1" applyBorder="1" applyAlignment="1">
      <alignment vertical="center" wrapText="1"/>
    </xf>
    <xf numFmtId="0" fontId="22" fillId="0" borderId="0" xfId="0" applyFont="1" applyFill="1" applyAlignment="1">
      <alignment vertical="center"/>
    </xf>
    <xf numFmtId="0" fontId="24" fillId="0" borderId="0" xfId="5" applyFont="1" applyFill="1" applyAlignment="1">
      <alignment horizontal="right"/>
    </xf>
    <xf numFmtId="0" fontId="7" fillId="0" borderId="0" xfId="5" applyFont="1" applyFill="1" applyAlignment="1">
      <alignment vertical="center"/>
    </xf>
    <xf numFmtId="0" fontId="45" fillId="0" borderId="0" xfId="5" applyFont="1" applyFill="1"/>
    <xf numFmtId="4" fontId="3" fillId="0" borderId="0" xfId="1" applyNumberFormat="1" applyFont="1" applyAlignment="1">
      <alignment horizontal="center" vertical="center"/>
    </xf>
    <xf numFmtId="49" fontId="6" fillId="0" borderId="1" xfId="1" applyNumberFormat="1" applyFont="1" applyBorder="1" applyAlignment="1">
      <alignment horizontal="center" vertical="center"/>
    </xf>
    <xf numFmtId="4" fontId="6" fillId="0" borderId="1" xfId="1" applyNumberFormat="1" applyFont="1" applyBorder="1" applyAlignment="1">
      <alignment horizontal="center" vertical="center"/>
    </xf>
    <xf numFmtId="4" fontId="6" fillId="0" borderId="1" xfId="1" applyNumberFormat="1" applyFont="1" applyBorder="1" applyAlignment="1">
      <alignment horizontal="center" vertical="center" wrapText="1"/>
    </xf>
    <xf numFmtId="0" fontId="41" fillId="0" borderId="0" xfId="0" applyFont="1" applyAlignment="1">
      <alignment horizontal="center"/>
    </xf>
    <xf numFmtId="0" fontId="42" fillId="0" borderId="29"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26" xfId="0" applyFont="1" applyBorder="1" applyAlignment="1">
      <alignment horizontal="center" vertical="center"/>
    </xf>
    <xf numFmtId="0" fontId="28" fillId="0" borderId="23"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 fillId="0" borderId="0" xfId="1" applyFont="1" applyAlignment="1">
      <alignment horizontal="center" vertical="center"/>
    </xf>
    <xf numFmtId="49" fontId="6" fillId="0" borderId="5" xfId="1" applyNumberFormat="1" applyFont="1" applyBorder="1" applyAlignment="1">
      <alignment horizontal="center" vertical="center"/>
    </xf>
    <xf numFmtId="49" fontId="6" fillId="0" borderId="7" xfId="1" applyNumberFormat="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4" fontId="6" fillId="0" borderId="5" xfId="1" applyNumberFormat="1" applyFont="1" applyBorder="1" applyAlignment="1">
      <alignment horizontal="center" vertical="center" wrapText="1"/>
    </xf>
    <xf numFmtId="4" fontId="6" fillId="0" borderId="7" xfId="1" applyNumberFormat="1" applyFont="1" applyBorder="1" applyAlignment="1">
      <alignment horizontal="center" vertical="center" wrapText="1"/>
    </xf>
    <xf numFmtId="0" fontId="45" fillId="0" borderId="1" xfId="4" applyFont="1" applyFill="1" applyBorder="1" applyAlignment="1">
      <alignment horizontal="center" vertical="center" wrapText="1"/>
    </xf>
    <xf numFmtId="0" fontId="45" fillId="0" borderId="1" xfId="4" applyFont="1" applyFill="1" applyBorder="1" applyAlignment="1">
      <alignment horizontal="left" vertical="center" wrapText="1"/>
    </xf>
    <xf numFmtId="0" fontId="45" fillId="0" borderId="5" xfId="4" applyFont="1" applyFill="1" applyBorder="1" applyAlignment="1">
      <alignment horizontal="center" vertical="center" wrapText="1"/>
    </xf>
    <xf numFmtId="0" fontId="45" fillId="0" borderId="6" xfId="4" applyFont="1" applyFill="1" applyBorder="1" applyAlignment="1">
      <alignment horizontal="center" vertical="center" wrapText="1"/>
    </xf>
    <xf numFmtId="0" fontId="45" fillId="0" borderId="7" xfId="4" applyFont="1" applyFill="1" applyBorder="1" applyAlignment="1">
      <alignment horizontal="center" vertical="center" wrapText="1"/>
    </xf>
    <xf numFmtId="0" fontId="45" fillId="0" borderId="5" xfId="4" applyFont="1" applyFill="1" applyBorder="1" applyAlignment="1">
      <alignment horizontal="left" vertical="center" wrapText="1"/>
    </xf>
    <xf numFmtId="0" fontId="45" fillId="0" borderId="6" xfId="4" applyFont="1" applyFill="1" applyBorder="1" applyAlignment="1">
      <alignment horizontal="left" vertical="center" wrapText="1"/>
    </xf>
    <xf numFmtId="0" fontId="45" fillId="0" borderId="7" xfId="4" applyFont="1" applyFill="1" applyBorder="1" applyAlignment="1">
      <alignment horizontal="left" vertical="center" wrapText="1"/>
    </xf>
    <xf numFmtId="4" fontId="45" fillId="0" borderId="1" xfId="8" applyNumberFormat="1" applyFont="1" applyFill="1" applyBorder="1" applyAlignment="1">
      <alignment horizontal="right" vertical="center" wrapText="1"/>
    </xf>
    <xf numFmtId="0" fontId="45" fillId="0" borderId="1" xfId="8" applyFont="1" applyFill="1" applyBorder="1" applyAlignment="1">
      <alignment horizontal="left" vertical="center" wrapText="1"/>
    </xf>
    <xf numFmtId="2" fontId="7" fillId="0" borderId="1" xfId="8"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7" fillId="0" borderId="1" xfId="4" applyFont="1" applyFill="1" applyBorder="1" applyAlignment="1">
      <alignment vertical="center" wrapText="1"/>
    </xf>
    <xf numFmtId="170" fontId="45" fillId="0" borderId="5" xfId="8" applyNumberFormat="1" applyFont="1" applyFill="1" applyBorder="1" applyAlignment="1">
      <alignment horizontal="right" vertical="center" wrapText="1"/>
    </xf>
    <xf numFmtId="170" fontId="45" fillId="0" borderId="6" xfId="8" applyNumberFormat="1" applyFont="1" applyFill="1" applyBorder="1" applyAlignment="1">
      <alignment horizontal="right" vertical="center" wrapText="1"/>
    </xf>
    <xf numFmtId="170" fontId="45" fillId="0" borderId="7" xfId="8" applyNumberFormat="1" applyFont="1" applyFill="1" applyBorder="1" applyAlignment="1">
      <alignment horizontal="right" vertical="center" wrapText="1"/>
    </xf>
    <xf numFmtId="0" fontId="45" fillId="0" borderId="5" xfId="8" applyFont="1" applyFill="1" applyBorder="1" applyAlignment="1">
      <alignment horizontal="left" vertical="center" wrapText="1"/>
    </xf>
    <xf numFmtId="0" fontId="45" fillId="0" borderId="6" xfId="8" applyFont="1" applyFill="1" applyBorder="1" applyAlignment="1">
      <alignment horizontal="left" vertical="center" wrapText="1"/>
    </xf>
    <xf numFmtId="0" fontId="45" fillId="0" borderId="7" xfId="8" applyFont="1" applyFill="1" applyBorder="1" applyAlignment="1">
      <alignment horizontal="left" vertical="center" wrapText="1"/>
    </xf>
    <xf numFmtId="0" fontId="45" fillId="0" borderId="5" xfId="8" applyFont="1" applyFill="1" applyBorder="1" applyAlignment="1">
      <alignment horizontal="center" vertical="center" wrapText="1"/>
    </xf>
    <xf numFmtId="0" fontId="45" fillId="0" borderId="6" xfId="8" applyFont="1" applyFill="1" applyBorder="1" applyAlignment="1">
      <alignment horizontal="center" vertical="center" wrapText="1"/>
    </xf>
    <xf numFmtId="0" fontId="45" fillId="0" borderId="7" xfId="8" applyFont="1" applyFill="1" applyBorder="1" applyAlignment="1">
      <alignment horizontal="center" vertical="center" wrapText="1"/>
    </xf>
    <xf numFmtId="2" fontId="45" fillId="0" borderId="1" xfId="8" applyNumberFormat="1" applyFont="1" applyFill="1" applyBorder="1" applyAlignment="1">
      <alignment horizontal="left" vertical="center" wrapText="1"/>
    </xf>
    <xf numFmtId="0" fontId="7" fillId="0" borderId="5" xfId="4" applyFont="1" applyFill="1" applyBorder="1" applyAlignment="1">
      <alignment horizontal="center" vertical="center" wrapText="1"/>
    </xf>
    <xf numFmtId="0" fontId="7" fillId="0" borderId="6" xfId="4" applyFont="1" applyFill="1" applyBorder="1" applyAlignment="1">
      <alignment horizontal="center" vertical="center" wrapText="1"/>
    </xf>
    <xf numFmtId="0" fontId="7" fillId="0" borderId="7" xfId="4" applyFont="1" applyFill="1" applyBorder="1" applyAlignment="1">
      <alignment horizontal="center" vertical="center" wrapText="1"/>
    </xf>
    <xf numFmtId="0" fontId="7" fillId="0" borderId="5" xfId="4" applyFont="1" applyFill="1" applyBorder="1" applyAlignment="1">
      <alignment horizontal="left" vertical="center" wrapText="1"/>
    </xf>
    <xf numFmtId="0" fontId="7" fillId="0" borderId="6" xfId="4" applyFont="1" applyFill="1" applyBorder="1" applyAlignment="1">
      <alignment horizontal="left" vertical="center" wrapText="1"/>
    </xf>
    <xf numFmtId="0" fontId="7" fillId="0" borderId="7" xfId="4" applyFont="1" applyFill="1" applyBorder="1" applyAlignment="1">
      <alignment horizontal="left" vertical="center" wrapText="1"/>
    </xf>
    <xf numFmtId="0" fontId="7" fillId="0" borderId="1" xfId="5" applyFont="1" applyFill="1" applyBorder="1" applyAlignment="1">
      <alignment horizontal="center" vertical="center" wrapText="1"/>
    </xf>
    <xf numFmtId="0" fontId="7" fillId="0" borderId="1" xfId="6" applyFont="1" applyFill="1" applyBorder="1" applyAlignment="1">
      <alignment horizontal="left" vertical="center" wrapText="1"/>
    </xf>
    <xf numFmtId="4" fontId="45" fillId="0" borderId="5" xfId="8" applyNumberFormat="1" applyFont="1" applyFill="1" applyBorder="1" applyAlignment="1">
      <alignment horizontal="right" vertical="center" wrapText="1"/>
    </xf>
    <xf numFmtId="4" fontId="45" fillId="0" borderId="6" xfId="8" applyNumberFormat="1" applyFont="1" applyFill="1" applyBorder="1" applyAlignment="1">
      <alignment horizontal="right" vertical="center" wrapText="1"/>
    </xf>
    <xf numFmtId="4" fontId="45" fillId="0" borderId="7" xfId="8" applyNumberFormat="1" applyFont="1" applyFill="1" applyBorder="1" applyAlignment="1">
      <alignment horizontal="right" vertical="center" wrapText="1"/>
    </xf>
    <xf numFmtId="0" fontId="45" fillId="0" borderId="1" xfId="5" applyFont="1" applyFill="1" applyBorder="1" applyAlignment="1">
      <alignment horizontal="center" vertical="center"/>
    </xf>
    <xf numFmtId="0" fontId="45" fillId="0" borderId="1" xfId="5" applyFont="1" applyFill="1" applyBorder="1" applyAlignment="1">
      <alignment horizontal="left" vertical="center" wrapText="1"/>
    </xf>
    <xf numFmtId="4" fontId="45" fillId="0" borderId="1" xfId="5" applyNumberFormat="1" applyFont="1" applyFill="1" applyBorder="1" applyAlignment="1">
      <alignment vertical="center"/>
    </xf>
    <xf numFmtId="0" fontId="45" fillId="0" borderId="1" xfId="5" applyFont="1" applyFill="1" applyBorder="1" applyAlignment="1">
      <alignment horizontal="left" vertical="center"/>
    </xf>
    <xf numFmtId="4" fontId="45" fillId="0" borderId="1" xfId="4" applyNumberFormat="1" applyFont="1" applyFill="1" applyBorder="1" applyAlignment="1">
      <alignment horizontal="right" vertical="center" wrapText="1"/>
    </xf>
    <xf numFmtId="2" fontId="45" fillId="0" borderId="5" xfId="8" applyNumberFormat="1" applyFont="1" applyFill="1" applyBorder="1" applyAlignment="1">
      <alignment horizontal="left" vertical="center" wrapText="1"/>
    </xf>
    <xf numFmtId="2" fontId="45" fillId="0" borderId="7" xfId="8" applyNumberFormat="1" applyFont="1" applyFill="1" applyBorder="1" applyAlignment="1">
      <alignment horizontal="left" vertical="center" wrapText="1"/>
    </xf>
    <xf numFmtId="4" fontId="27" fillId="0" borderId="5" xfId="4" applyNumberFormat="1" applyFont="1" applyFill="1" applyBorder="1" applyAlignment="1">
      <alignment horizontal="right" vertical="center" wrapText="1"/>
    </xf>
    <xf numFmtId="4" fontId="27" fillId="0" borderId="7" xfId="4" applyNumberFormat="1" applyFont="1" applyFill="1" applyBorder="1" applyAlignment="1">
      <alignment horizontal="right" vertical="center" wrapText="1"/>
    </xf>
    <xf numFmtId="0" fontId="7" fillId="0" borderId="5" xfId="6" applyFont="1" applyFill="1" applyBorder="1" applyAlignment="1">
      <alignment horizontal="left" vertical="center" wrapText="1"/>
    </xf>
    <xf numFmtId="0" fontId="7" fillId="0" borderId="7" xfId="6" applyFont="1" applyFill="1" applyBorder="1" applyAlignment="1">
      <alignment horizontal="left" vertical="center" wrapText="1"/>
    </xf>
    <xf numFmtId="4" fontId="45" fillId="0" borderId="5" xfId="4" applyNumberFormat="1" applyFont="1" applyFill="1" applyBorder="1" applyAlignment="1">
      <alignment horizontal="right" vertical="center" wrapText="1"/>
    </xf>
    <xf numFmtId="168" fontId="45" fillId="0" borderId="7" xfId="4" applyNumberFormat="1" applyFont="1" applyFill="1" applyBorder="1" applyAlignment="1">
      <alignment horizontal="right" vertical="center" wrapText="1"/>
    </xf>
    <xf numFmtId="4" fontId="45" fillId="0" borderId="5" xfId="4" applyNumberFormat="1" applyFont="1" applyFill="1" applyBorder="1" applyAlignment="1">
      <alignment horizontal="right" vertical="center"/>
    </xf>
    <xf numFmtId="168" fontId="45" fillId="0" borderId="7" xfId="4" applyNumberFormat="1" applyFont="1" applyFill="1" applyBorder="1" applyAlignment="1">
      <alignment horizontal="right" vertical="center"/>
    </xf>
    <xf numFmtId="4" fontId="45" fillId="0" borderId="7" xfId="4" applyNumberFormat="1" applyFont="1" applyFill="1" applyBorder="1" applyAlignment="1">
      <alignment horizontal="right" vertical="center" wrapText="1"/>
    </xf>
    <xf numFmtId="0" fontId="6" fillId="0" borderId="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44" fillId="0" borderId="0" xfId="4" applyFont="1" applyFill="1" applyAlignment="1">
      <alignment horizontal="center" vertical="center"/>
    </xf>
    <xf numFmtId="0" fontId="44" fillId="0" borderId="22" xfId="4" applyFont="1" applyFill="1" applyBorder="1" applyAlignment="1">
      <alignment horizontal="center" vertical="center" wrapTex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0" fontId="27" fillId="0" borderId="1" xfId="4" applyFont="1" applyFill="1" applyBorder="1" applyAlignment="1">
      <alignment horizontal="center" vertical="center" wrapText="1"/>
    </xf>
  </cellXfs>
  <cellStyles count="9">
    <cellStyle name="Normal" xfId="0" builtinId="0"/>
    <cellStyle name="Normal 10 10 2 3" xfId="5"/>
    <cellStyle name="Normal 10 10 3" xfId="7"/>
    <cellStyle name="Normal 2" xfId="1"/>
    <cellStyle name="Normal 2 11" xfId="6"/>
    <cellStyle name="Normal 2 2 13 2" xfId="4"/>
    <cellStyle name="Normal 2 2 60" xfId="2"/>
    <cellStyle name="Normal 5 2" xfId="8"/>
    <cellStyle name="Normal_THop_Tinh(HaNo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
  <sheetViews>
    <sheetView workbookViewId="0">
      <pane xSplit="3" ySplit="6" topLeftCell="D7" activePane="bottomRight" state="frozen"/>
      <selection sqref="A1:XFD1048576"/>
      <selection pane="topRight" sqref="A1:XFD1048576"/>
      <selection pane="bottomLeft" sqref="A1:XFD1048576"/>
      <selection pane="bottomRight" activeCell="F79" sqref="F79"/>
    </sheetView>
  </sheetViews>
  <sheetFormatPr defaultColWidth="9" defaultRowHeight="12" x14ac:dyDescent="0.2"/>
  <cols>
    <col min="1" max="1" width="3.5" style="70" customWidth="1"/>
    <col min="2" max="2" width="33.75" style="51" customWidth="1"/>
    <col min="3" max="3" width="4.125" style="71" customWidth="1"/>
    <col min="4" max="4" width="8.75" style="51" customWidth="1"/>
    <col min="5" max="5" width="5.875" style="51" customWidth="1"/>
    <col min="6" max="7" width="7.625" style="51" customWidth="1"/>
    <col min="8" max="8" width="8.125" style="51" customWidth="1"/>
    <col min="9" max="9" width="7.625" style="51" customWidth="1"/>
    <col min="10" max="10" width="8.625" style="51" customWidth="1"/>
    <col min="11" max="12" width="7.625" style="51" customWidth="1"/>
    <col min="13" max="13" width="8.5" style="51" customWidth="1"/>
    <col min="14" max="18" width="0" style="1" hidden="1" customWidth="1"/>
    <col min="19" max="20" width="9" style="1" hidden="1" customWidth="1"/>
    <col min="21" max="16384" width="9" style="1"/>
  </cols>
  <sheetData>
    <row r="1" spans="1:20" ht="16.5" customHeight="1" x14ac:dyDescent="0.2">
      <c r="A1" s="335" t="s">
        <v>0</v>
      </c>
      <c r="B1" s="335"/>
      <c r="C1" s="335"/>
      <c r="D1" s="335"/>
      <c r="E1" s="335"/>
      <c r="F1" s="335"/>
      <c r="G1" s="335"/>
      <c r="H1" s="335"/>
      <c r="I1" s="335"/>
      <c r="J1" s="335"/>
      <c r="K1" s="335"/>
      <c r="L1" s="335"/>
      <c r="M1" s="335"/>
      <c r="N1" s="335"/>
      <c r="O1" s="335"/>
      <c r="P1" s="335"/>
      <c r="Q1" s="335"/>
      <c r="R1" s="335"/>
      <c r="S1" s="335"/>
      <c r="T1" s="335"/>
    </row>
    <row r="2" spans="1:20" s="2" customFormat="1" ht="16.5" customHeight="1" x14ac:dyDescent="0.2">
      <c r="A2" s="335" t="s">
        <v>283</v>
      </c>
      <c r="B2" s="335"/>
      <c r="C2" s="335"/>
      <c r="D2" s="335"/>
      <c r="E2" s="335"/>
      <c r="F2" s="335"/>
      <c r="G2" s="335"/>
      <c r="H2" s="335"/>
      <c r="I2" s="335"/>
      <c r="J2" s="335"/>
      <c r="K2" s="335"/>
      <c r="L2" s="335"/>
      <c r="M2" s="335"/>
      <c r="N2" s="335"/>
      <c r="O2" s="335"/>
      <c r="P2" s="335"/>
      <c r="Q2" s="335"/>
      <c r="R2" s="335"/>
      <c r="S2" s="335"/>
      <c r="T2" s="335"/>
    </row>
    <row r="3" spans="1:20" s="3" customFormat="1" ht="16.5" customHeight="1" x14ac:dyDescent="0.2">
      <c r="A3" s="336" t="s">
        <v>1</v>
      </c>
      <c r="B3" s="337" t="s">
        <v>2</v>
      </c>
      <c r="C3" s="337" t="s">
        <v>3</v>
      </c>
      <c r="D3" s="338" t="s">
        <v>4</v>
      </c>
      <c r="E3" s="338" t="s">
        <v>5</v>
      </c>
      <c r="F3" s="337" t="s">
        <v>6</v>
      </c>
      <c r="G3" s="337"/>
      <c r="H3" s="337"/>
      <c r="I3" s="337"/>
      <c r="J3" s="337"/>
      <c r="K3" s="337"/>
      <c r="L3" s="337"/>
      <c r="M3" s="337"/>
      <c r="N3" s="337"/>
      <c r="O3" s="337"/>
      <c r="P3" s="337"/>
      <c r="Q3" s="337"/>
      <c r="R3" s="337"/>
      <c r="S3" s="337"/>
      <c r="T3" s="337"/>
    </row>
    <row r="4" spans="1:20" s="5" customFormat="1" ht="24" x14ac:dyDescent="0.2">
      <c r="A4" s="336"/>
      <c r="B4" s="337"/>
      <c r="C4" s="337"/>
      <c r="D4" s="337"/>
      <c r="E4" s="338"/>
      <c r="F4" s="4" t="s">
        <v>284</v>
      </c>
      <c r="G4" s="4" t="s">
        <v>285</v>
      </c>
      <c r="H4" s="4" t="s">
        <v>286</v>
      </c>
      <c r="I4" s="4" t="s">
        <v>287</v>
      </c>
      <c r="J4" s="4" t="s">
        <v>288</v>
      </c>
      <c r="K4" s="4" t="s">
        <v>289</v>
      </c>
      <c r="L4" s="4" t="s">
        <v>290</v>
      </c>
      <c r="M4" s="4" t="s">
        <v>291</v>
      </c>
      <c r="N4" s="4">
        <v>0</v>
      </c>
      <c r="O4" s="4">
        <v>0</v>
      </c>
      <c r="P4" s="4">
        <v>0</v>
      </c>
      <c r="Q4" s="4">
        <v>0</v>
      </c>
      <c r="R4" s="4">
        <v>0</v>
      </c>
      <c r="S4" s="4">
        <v>0</v>
      </c>
      <c r="T4" s="4">
        <v>0</v>
      </c>
    </row>
    <row r="5" spans="1:20" s="5" customFormat="1" hidden="1" x14ac:dyDescent="0.2">
      <c r="A5" s="6"/>
      <c r="B5" s="7"/>
      <c r="C5" s="7"/>
      <c r="D5" s="7"/>
      <c r="E5" s="8"/>
      <c r="F5" s="9">
        <v>1</v>
      </c>
      <c r="G5" s="9">
        <v>2</v>
      </c>
      <c r="H5" s="9">
        <v>3</v>
      </c>
      <c r="I5" s="9">
        <v>4</v>
      </c>
      <c r="J5" s="9">
        <v>5</v>
      </c>
      <c r="K5" s="9">
        <v>6</v>
      </c>
      <c r="L5" s="9">
        <v>7</v>
      </c>
      <c r="M5" s="9">
        <v>8</v>
      </c>
      <c r="N5" s="9">
        <v>9</v>
      </c>
      <c r="O5" s="9">
        <v>10</v>
      </c>
      <c r="P5" s="9">
        <v>11</v>
      </c>
      <c r="Q5" s="9">
        <v>12</v>
      </c>
      <c r="R5" s="9">
        <v>13</v>
      </c>
      <c r="S5" s="9">
        <v>14</v>
      </c>
      <c r="T5" s="9">
        <v>15</v>
      </c>
    </row>
    <row r="6" spans="1:20" s="5" customFormat="1" x14ac:dyDescent="0.2">
      <c r="A6" s="10" t="s">
        <v>7</v>
      </c>
      <c r="B6" s="11" t="s">
        <v>8</v>
      </c>
      <c r="C6" s="11" t="s">
        <v>9</v>
      </c>
      <c r="D6" s="11" t="s">
        <v>10</v>
      </c>
      <c r="E6" s="11" t="s">
        <v>11</v>
      </c>
      <c r="F6" s="12" t="s">
        <v>12</v>
      </c>
      <c r="G6" s="12" t="s">
        <v>13</v>
      </c>
      <c r="H6" s="12" t="s">
        <v>14</v>
      </c>
      <c r="I6" s="12" t="s">
        <v>15</v>
      </c>
      <c r="J6" s="12" t="s">
        <v>16</v>
      </c>
      <c r="K6" s="12" t="s">
        <v>17</v>
      </c>
      <c r="L6" s="12" t="s">
        <v>18</v>
      </c>
      <c r="M6" s="12" t="s">
        <v>19</v>
      </c>
      <c r="N6" s="12" t="s">
        <v>20</v>
      </c>
      <c r="O6" s="12" t="s">
        <v>21</v>
      </c>
      <c r="P6" s="12" t="s">
        <v>22</v>
      </c>
      <c r="Q6" s="12" t="s">
        <v>23</v>
      </c>
      <c r="R6" s="12" t="s">
        <v>24</v>
      </c>
      <c r="S6" s="12" t="s">
        <v>25</v>
      </c>
      <c r="T6" s="12" t="s">
        <v>26</v>
      </c>
    </row>
    <row r="7" spans="1:20" s="18" customFormat="1" ht="16.5" customHeight="1" x14ac:dyDescent="0.2">
      <c r="A7" s="13"/>
      <c r="B7" s="14" t="s">
        <v>27</v>
      </c>
      <c r="C7" s="15"/>
      <c r="D7" s="16">
        <v>23614.606</v>
      </c>
      <c r="E7" s="17">
        <v>100</v>
      </c>
      <c r="F7" s="16">
        <v>787.86850000000004</v>
      </c>
      <c r="G7" s="16">
        <v>4751.3010999999997</v>
      </c>
      <c r="H7" s="16">
        <v>1838.7266999999999</v>
      </c>
      <c r="I7" s="16">
        <v>2509.8615</v>
      </c>
      <c r="J7" s="16">
        <v>3247.0760699999996</v>
      </c>
      <c r="K7" s="16">
        <v>3633.6067300000004</v>
      </c>
      <c r="L7" s="16">
        <v>2746.6291999999994</v>
      </c>
      <c r="M7" s="16">
        <v>4099.5362000000005</v>
      </c>
      <c r="N7" s="16">
        <v>0</v>
      </c>
      <c r="O7" s="16">
        <v>0</v>
      </c>
      <c r="P7" s="16">
        <v>0</v>
      </c>
      <c r="Q7" s="16">
        <v>0</v>
      </c>
      <c r="R7" s="16">
        <v>0</v>
      </c>
      <c r="S7" s="16">
        <v>0</v>
      </c>
      <c r="T7" s="16">
        <v>0</v>
      </c>
    </row>
    <row r="8" spans="1:20" s="22" customFormat="1" ht="14.45" customHeight="1" x14ac:dyDescent="0.2">
      <c r="A8" s="19">
        <v>1</v>
      </c>
      <c r="B8" s="20" t="s">
        <v>28</v>
      </c>
      <c r="C8" s="7" t="s">
        <v>29</v>
      </c>
      <c r="D8" s="21">
        <v>20971.44341</v>
      </c>
      <c r="E8" s="17">
        <v>88.807085792581091</v>
      </c>
      <c r="F8" s="21">
        <v>639.41176000000007</v>
      </c>
      <c r="G8" s="21">
        <v>4316.6431599999996</v>
      </c>
      <c r="H8" s="21">
        <v>1578.1234399999998</v>
      </c>
      <c r="I8" s="21">
        <v>2314.6754000000001</v>
      </c>
      <c r="J8" s="21">
        <v>2687.0307399999997</v>
      </c>
      <c r="K8" s="21">
        <v>3295.6503000000002</v>
      </c>
      <c r="L8" s="21">
        <v>2437.8261299999995</v>
      </c>
      <c r="M8" s="21">
        <v>3702.08248</v>
      </c>
      <c r="N8" s="21">
        <v>0</v>
      </c>
      <c r="O8" s="21">
        <v>0</v>
      </c>
      <c r="P8" s="21">
        <v>0</v>
      </c>
      <c r="Q8" s="21">
        <v>0</v>
      </c>
      <c r="R8" s="21">
        <v>0</v>
      </c>
      <c r="S8" s="21">
        <v>0</v>
      </c>
      <c r="T8" s="21">
        <v>0</v>
      </c>
    </row>
    <row r="9" spans="1:20" s="28" customFormat="1" ht="14.45" customHeight="1" x14ac:dyDescent="0.2">
      <c r="A9" s="23" t="s">
        <v>30</v>
      </c>
      <c r="B9" s="24" t="s">
        <v>31</v>
      </c>
      <c r="C9" s="25" t="s">
        <v>32</v>
      </c>
      <c r="D9" s="26">
        <v>16307.080719999998</v>
      </c>
      <c r="E9" s="27">
        <v>69.055061600434911</v>
      </c>
      <c r="F9" s="26">
        <v>485.25943999999998</v>
      </c>
      <c r="G9" s="26">
        <v>2612.7585599999998</v>
      </c>
      <c r="H9" s="26">
        <v>1347.4738</v>
      </c>
      <c r="I9" s="26">
        <v>1901.2279000000001</v>
      </c>
      <c r="J9" s="26">
        <v>2159.5506299999997</v>
      </c>
      <c r="K9" s="26">
        <v>2644.2846</v>
      </c>
      <c r="L9" s="26">
        <v>2065.6585299999997</v>
      </c>
      <c r="M9" s="26">
        <v>3090.86726</v>
      </c>
      <c r="N9" s="26">
        <v>0</v>
      </c>
      <c r="O9" s="26">
        <v>0</v>
      </c>
      <c r="P9" s="26">
        <v>0</v>
      </c>
      <c r="Q9" s="26">
        <v>0</v>
      </c>
      <c r="R9" s="26">
        <v>0</v>
      </c>
      <c r="S9" s="26">
        <v>0</v>
      </c>
      <c r="T9" s="26">
        <v>0</v>
      </c>
    </row>
    <row r="10" spans="1:20" s="35" customFormat="1" ht="14.45" customHeight="1" x14ac:dyDescent="0.2">
      <c r="A10" s="29" t="s">
        <v>33</v>
      </c>
      <c r="B10" s="30" t="s">
        <v>34</v>
      </c>
      <c r="C10" s="31" t="s">
        <v>35</v>
      </c>
      <c r="D10" s="32">
        <v>16307.080719999998</v>
      </c>
      <c r="E10" s="33">
        <v>69.055061600434911</v>
      </c>
      <c r="F10" s="32">
        <v>485.25943999999998</v>
      </c>
      <c r="G10" s="32">
        <v>2612.7585599999998</v>
      </c>
      <c r="H10" s="32">
        <v>1347.4738</v>
      </c>
      <c r="I10" s="32">
        <v>1901.2279000000001</v>
      </c>
      <c r="J10" s="32">
        <v>2159.5506299999997</v>
      </c>
      <c r="K10" s="32">
        <v>2644.2846</v>
      </c>
      <c r="L10" s="32">
        <v>2065.6585299999997</v>
      </c>
      <c r="M10" s="32">
        <v>3090.86726</v>
      </c>
      <c r="N10" s="34">
        <v>0</v>
      </c>
      <c r="O10" s="34">
        <v>0</v>
      </c>
      <c r="P10" s="34">
        <v>0</v>
      </c>
      <c r="Q10" s="34">
        <v>0</v>
      </c>
      <c r="R10" s="34">
        <v>0</v>
      </c>
      <c r="S10" s="34">
        <v>0</v>
      </c>
      <c r="T10" s="34">
        <v>0</v>
      </c>
    </row>
    <row r="11" spans="1:20" s="35" customFormat="1" ht="14.45" customHeight="1" x14ac:dyDescent="0.2">
      <c r="A11" s="29" t="s">
        <v>33</v>
      </c>
      <c r="B11" s="30" t="s">
        <v>36</v>
      </c>
      <c r="C11" s="31" t="s">
        <v>37</v>
      </c>
      <c r="D11" s="32">
        <v>0</v>
      </c>
      <c r="E11" s="33">
        <v>0</v>
      </c>
      <c r="F11" s="32">
        <v>0</v>
      </c>
      <c r="G11" s="32">
        <v>0</v>
      </c>
      <c r="H11" s="32">
        <v>0</v>
      </c>
      <c r="I11" s="32">
        <v>0</v>
      </c>
      <c r="J11" s="32">
        <v>0</v>
      </c>
      <c r="K11" s="32">
        <v>0</v>
      </c>
      <c r="L11" s="32">
        <v>0</v>
      </c>
      <c r="M11" s="32">
        <v>0</v>
      </c>
      <c r="N11" s="34">
        <v>0</v>
      </c>
      <c r="O11" s="34">
        <v>0</v>
      </c>
      <c r="P11" s="34">
        <v>0</v>
      </c>
      <c r="Q11" s="34">
        <v>0</v>
      </c>
      <c r="R11" s="34">
        <v>0</v>
      </c>
      <c r="S11" s="34">
        <v>0</v>
      </c>
      <c r="T11" s="34">
        <v>0</v>
      </c>
    </row>
    <row r="12" spans="1:20" s="28" customFormat="1" ht="14.45" customHeight="1" x14ac:dyDescent="0.2">
      <c r="A12" s="29" t="s">
        <v>33</v>
      </c>
      <c r="B12" s="30" t="s">
        <v>38</v>
      </c>
      <c r="C12" s="31" t="s">
        <v>39</v>
      </c>
      <c r="D12" s="32">
        <v>0</v>
      </c>
      <c r="E12" s="33">
        <v>0</v>
      </c>
      <c r="F12" s="32">
        <v>0</v>
      </c>
      <c r="G12" s="32">
        <v>0</v>
      </c>
      <c r="H12" s="32">
        <v>0</v>
      </c>
      <c r="I12" s="32">
        <v>0</v>
      </c>
      <c r="J12" s="32">
        <v>0</v>
      </c>
      <c r="K12" s="32">
        <v>0</v>
      </c>
      <c r="L12" s="32">
        <v>0</v>
      </c>
      <c r="M12" s="32">
        <v>0</v>
      </c>
      <c r="N12" s="34">
        <v>0</v>
      </c>
      <c r="O12" s="34">
        <v>0</v>
      </c>
      <c r="P12" s="34">
        <v>0</v>
      </c>
      <c r="Q12" s="34">
        <v>0</v>
      </c>
      <c r="R12" s="34">
        <v>0</v>
      </c>
      <c r="S12" s="34">
        <v>0</v>
      </c>
      <c r="T12" s="34">
        <v>0</v>
      </c>
    </row>
    <row r="13" spans="1:20" s="28" customFormat="1" ht="14.45" customHeight="1" x14ac:dyDescent="0.2">
      <c r="A13" s="36" t="s">
        <v>40</v>
      </c>
      <c r="B13" s="37" t="s">
        <v>41</v>
      </c>
      <c r="C13" s="25" t="s">
        <v>42</v>
      </c>
      <c r="D13" s="34">
        <v>839.87572</v>
      </c>
      <c r="E13" s="38">
        <v>3.5565942535734028</v>
      </c>
      <c r="F13" s="34">
        <v>22.348800000000001</v>
      </c>
      <c r="G13" s="34">
        <v>139.49430000000001</v>
      </c>
      <c r="H13" s="34">
        <v>52.709400000000002</v>
      </c>
      <c r="I13" s="34">
        <v>65.432999999999993</v>
      </c>
      <c r="J13" s="34">
        <v>207.29111999999998</v>
      </c>
      <c r="K13" s="34">
        <v>210.14010000000002</v>
      </c>
      <c r="L13" s="34">
        <v>85.185199999999995</v>
      </c>
      <c r="M13" s="34">
        <v>57.273800000000001</v>
      </c>
      <c r="N13" s="34">
        <v>0</v>
      </c>
      <c r="O13" s="34">
        <v>0</v>
      </c>
      <c r="P13" s="34">
        <v>0</v>
      </c>
      <c r="Q13" s="34">
        <v>0</v>
      </c>
      <c r="R13" s="34">
        <v>0</v>
      </c>
      <c r="S13" s="34">
        <v>0</v>
      </c>
      <c r="T13" s="34">
        <v>0</v>
      </c>
    </row>
    <row r="14" spans="1:20" s="28" customFormat="1" ht="14.45" customHeight="1" x14ac:dyDescent="0.2">
      <c r="A14" s="36" t="s">
        <v>43</v>
      </c>
      <c r="B14" s="37" t="s">
        <v>44</v>
      </c>
      <c r="C14" s="25" t="s">
        <v>45</v>
      </c>
      <c r="D14" s="34">
        <v>2718.6059700000001</v>
      </c>
      <c r="E14" s="38">
        <v>11.512391822247638</v>
      </c>
      <c r="F14" s="34">
        <v>118.81952000000001</v>
      </c>
      <c r="G14" s="34">
        <v>583.67589999999996</v>
      </c>
      <c r="H14" s="34">
        <v>147.06783999999999</v>
      </c>
      <c r="I14" s="34">
        <v>340.29079999999999</v>
      </c>
      <c r="J14" s="34">
        <v>309.24779000000001</v>
      </c>
      <c r="K14" s="34">
        <v>433.12299999999999</v>
      </c>
      <c r="L14" s="34">
        <v>247.1962</v>
      </c>
      <c r="M14" s="34">
        <v>539.18492000000003</v>
      </c>
      <c r="N14" s="34">
        <v>0</v>
      </c>
      <c r="O14" s="34">
        <v>0</v>
      </c>
      <c r="P14" s="34">
        <v>0</v>
      </c>
      <c r="Q14" s="34">
        <v>0</v>
      </c>
      <c r="R14" s="34">
        <v>0</v>
      </c>
      <c r="S14" s="34">
        <v>0</v>
      </c>
      <c r="T14" s="34">
        <v>0</v>
      </c>
    </row>
    <row r="15" spans="1:20" s="28" customFormat="1" ht="14.45" customHeight="1" x14ac:dyDescent="0.2">
      <c r="A15" s="36" t="s">
        <v>46</v>
      </c>
      <c r="B15" s="39" t="s">
        <v>47</v>
      </c>
      <c r="C15" s="40" t="s">
        <v>48</v>
      </c>
      <c r="D15" s="34">
        <v>0</v>
      </c>
      <c r="E15" s="38">
        <v>0</v>
      </c>
      <c r="F15" s="34">
        <v>0</v>
      </c>
      <c r="G15" s="34">
        <v>0</v>
      </c>
      <c r="H15" s="34">
        <v>0</v>
      </c>
      <c r="I15" s="34">
        <v>0</v>
      </c>
      <c r="J15" s="34">
        <v>0</v>
      </c>
      <c r="K15" s="34">
        <v>0</v>
      </c>
      <c r="L15" s="34">
        <v>0</v>
      </c>
      <c r="M15" s="34">
        <v>0</v>
      </c>
      <c r="N15" s="34">
        <v>0</v>
      </c>
      <c r="O15" s="34">
        <v>0</v>
      </c>
      <c r="P15" s="34">
        <v>0</v>
      </c>
      <c r="Q15" s="34">
        <v>0</v>
      </c>
      <c r="R15" s="34">
        <v>0</v>
      </c>
      <c r="S15" s="34">
        <v>0</v>
      </c>
      <c r="T15" s="34">
        <v>0</v>
      </c>
    </row>
    <row r="16" spans="1:20" s="28" customFormat="1" ht="14.45" customHeight="1" x14ac:dyDescent="0.2">
      <c r="A16" s="29" t="s">
        <v>33</v>
      </c>
      <c r="B16" s="41" t="s">
        <v>49</v>
      </c>
      <c r="C16" s="31" t="s">
        <v>50</v>
      </c>
      <c r="D16" s="32">
        <v>0</v>
      </c>
      <c r="E16" s="38">
        <v>0</v>
      </c>
      <c r="F16" s="34">
        <v>0</v>
      </c>
      <c r="G16" s="34">
        <v>0</v>
      </c>
      <c r="H16" s="34">
        <v>0</v>
      </c>
      <c r="I16" s="34">
        <v>0</v>
      </c>
      <c r="J16" s="34">
        <v>0</v>
      </c>
      <c r="K16" s="34">
        <v>0</v>
      </c>
      <c r="L16" s="34">
        <v>0</v>
      </c>
      <c r="M16" s="34">
        <v>0</v>
      </c>
      <c r="N16" s="34">
        <v>0</v>
      </c>
      <c r="O16" s="34">
        <v>0</v>
      </c>
      <c r="P16" s="34">
        <v>0</v>
      </c>
      <c r="Q16" s="34">
        <v>0</v>
      </c>
      <c r="R16" s="34">
        <v>0</v>
      </c>
      <c r="S16" s="34">
        <v>0</v>
      </c>
      <c r="T16" s="34">
        <v>0</v>
      </c>
    </row>
    <row r="17" spans="1:20" s="28" customFormat="1" ht="14.45" customHeight="1" x14ac:dyDescent="0.2">
      <c r="A17" s="29" t="s">
        <v>33</v>
      </c>
      <c r="B17" s="41" t="s">
        <v>51</v>
      </c>
      <c r="C17" s="31" t="s">
        <v>52</v>
      </c>
      <c r="D17" s="32">
        <v>0</v>
      </c>
      <c r="E17" s="38">
        <v>0</v>
      </c>
      <c r="F17" s="34">
        <v>0</v>
      </c>
      <c r="G17" s="34">
        <v>0</v>
      </c>
      <c r="H17" s="34">
        <v>0</v>
      </c>
      <c r="I17" s="34">
        <v>0</v>
      </c>
      <c r="J17" s="34">
        <v>0</v>
      </c>
      <c r="K17" s="34">
        <v>0</v>
      </c>
      <c r="L17" s="34">
        <v>0</v>
      </c>
      <c r="M17" s="34">
        <v>0</v>
      </c>
      <c r="N17" s="34">
        <v>0</v>
      </c>
      <c r="O17" s="34">
        <v>0</v>
      </c>
      <c r="P17" s="34">
        <v>0</v>
      </c>
      <c r="Q17" s="34">
        <v>0</v>
      </c>
      <c r="R17" s="34">
        <v>0</v>
      </c>
      <c r="S17" s="34">
        <v>0</v>
      </c>
      <c r="T17" s="34">
        <v>0</v>
      </c>
    </row>
    <row r="18" spans="1:20" s="28" customFormat="1" ht="14.45" customHeight="1" x14ac:dyDescent="0.2">
      <c r="A18" s="29" t="s">
        <v>33</v>
      </c>
      <c r="B18" s="41" t="s">
        <v>53</v>
      </c>
      <c r="C18" s="31" t="s">
        <v>54</v>
      </c>
      <c r="D18" s="32">
        <v>0</v>
      </c>
      <c r="E18" s="38">
        <v>0</v>
      </c>
      <c r="F18" s="34">
        <v>0</v>
      </c>
      <c r="G18" s="34">
        <v>0</v>
      </c>
      <c r="H18" s="34">
        <v>0</v>
      </c>
      <c r="I18" s="34">
        <v>0</v>
      </c>
      <c r="J18" s="34">
        <v>0</v>
      </c>
      <c r="K18" s="34">
        <v>0</v>
      </c>
      <c r="L18" s="34">
        <v>0</v>
      </c>
      <c r="M18" s="34">
        <v>0</v>
      </c>
      <c r="N18" s="34">
        <v>0</v>
      </c>
      <c r="O18" s="34">
        <v>0</v>
      </c>
      <c r="P18" s="34">
        <v>0</v>
      </c>
      <c r="Q18" s="34">
        <v>0</v>
      </c>
      <c r="R18" s="34">
        <v>0</v>
      </c>
      <c r="S18" s="34">
        <v>0</v>
      </c>
      <c r="T18" s="34">
        <v>0</v>
      </c>
    </row>
    <row r="19" spans="1:20" s="28" customFormat="1" ht="14.45" customHeight="1" x14ac:dyDescent="0.2">
      <c r="A19" s="36" t="s">
        <v>55</v>
      </c>
      <c r="B19" s="39" t="s">
        <v>56</v>
      </c>
      <c r="C19" s="40" t="s">
        <v>57</v>
      </c>
      <c r="D19" s="34">
        <v>0</v>
      </c>
      <c r="E19" s="38">
        <v>0</v>
      </c>
      <c r="F19" s="34">
        <v>0</v>
      </c>
      <c r="G19" s="34">
        <v>0</v>
      </c>
      <c r="H19" s="34">
        <v>0</v>
      </c>
      <c r="I19" s="34">
        <v>0</v>
      </c>
      <c r="J19" s="34">
        <v>0</v>
      </c>
      <c r="K19" s="34">
        <v>0</v>
      </c>
      <c r="L19" s="34">
        <v>0</v>
      </c>
      <c r="M19" s="34">
        <v>0</v>
      </c>
      <c r="N19" s="34">
        <v>0</v>
      </c>
      <c r="O19" s="34">
        <v>0</v>
      </c>
      <c r="P19" s="34">
        <v>0</v>
      </c>
      <c r="Q19" s="34">
        <v>0</v>
      </c>
      <c r="R19" s="34">
        <v>0</v>
      </c>
      <c r="S19" s="34">
        <v>0</v>
      </c>
      <c r="T19" s="34">
        <v>0</v>
      </c>
    </row>
    <row r="20" spans="1:20" s="22" customFormat="1" ht="14.45" customHeight="1" x14ac:dyDescent="0.2">
      <c r="A20" s="29" t="s">
        <v>33</v>
      </c>
      <c r="B20" s="41" t="s">
        <v>58</v>
      </c>
      <c r="C20" s="31" t="s">
        <v>59</v>
      </c>
      <c r="D20" s="32">
        <v>0</v>
      </c>
      <c r="E20" s="38">
        <v>0</v>
      </c>
      <c r="F20" s="34">
        <v>0</v>
      </c>
      <c r="G20" s="34">
        <v>0</v>
      </c>
      <c r="H20" s="34">
        <v>0</v>
      </c>
      <c r="I20" s="34">
        <v>0</v>
      </c>
      <c r="J20" s="34">
        <v>0</v>
      </c>
      <c r="K20" s="34">
        <v>0</v>
      </c>
      <c r="L20" s="34">
        <v>0</v>
      </c>
      <c r="M20" s="34">
        <v>0</v>
      </c>
      <c r="N20" s="34">
        <v>0</v>
      </c>
      <c r="O20" s="34">
        <v>0</v>
      </c>
      <c r="P20" s="34">
        <v>0</v>
      </c>
      <c r="Q20" s="34">
        <v>0</v>
      </c>
      <c r="R20" s="34">
        <v>0</v>
      </c>
      <c r="S20" s="34">
        <v>0</v>
      </c>
      <c r="T20" s="34">
        <v>0</v>
      </c>
    </row>
    <row r="21" spans="1:20" s="28" customFormat="1" ht="14.45" customHeight="1" x14ac:dyDescent="0.2">
      <c r="A21" s="29" t="s">
        <v>33</v>
      </c>
      <c r="B21" s="41" t="s">
        <v>60</v>
      </c>
      <c r="C21" s="31" t="s">
        <v>61</v>
      </c>
      <c r="D21" s="32">
        <v>0</v>
      </c>
      <c r="E21" s="38">
        <v>0</v>
      </c>
      <c r="F21" s="34">
        <v>0</v>
      </c>
      <c r="G21" s="34">
        <v>0</v>
      </c>
      <c r="H21" s="34">
        <v>0</v>
      </c>
      <c r="I21" s="34">
        <v>0</v>
      </c>
      <c r="J21" s="34">
        <v>0</v>
      </c>
      <c r="K21" s="34">
        <v>0</v>
      </c>
      <c r="L21" s="34">
        <v>0</v>
      </c>
      <c r="M21" s="34">
        <v>0</v>
      </c>
      <c r="N21" s="34">
        <v>0</v>
      </c>
      <c r="O21" s="34">
        <v>0</v>
      </c>
      <c r="P21" s="34">
        <v>0</v>
      </c>
      <c r="Q21" s="34">
        <v>0</v>
      </c>
      <c r="R21" s="34">
        <v>0</v>
      </c>
      <c r="S21" s="34">
        <v>0</v>
      </c>
      <c r="T21" s="34">
        <v>0</v>
      </c>
    </row>
    <row r="22" spans="1:20" s="28" customFormat="1" ht="14.45" customHeight="1" x14ac:dyDescent="0.2">
      <c r="A22" s="29" t="s">
        <v>33</v>
      </c>
      <c r="B22" s="41" t="s">
        <v>62</v>
      </c>
      <c r="C22" s="31" t="s">
        <v>63</v>
      </c>
      <c r="D22" s="32">
        <v>0</v>
      </c>
      <c r="E22" s="38">
        <v>0</v>
      </c>
      <c r="F22" s="34">
        <v>0</v>
      </c>
      <c r="G22" s="34">
        <v>0</v>
      </c>
      <c r="H22" s="34">
        <v>0</v>
      </c>
      <c r="I22" s="34">
        <v>0</v>
      </c>
      <c r="J22" s="34">
        <v>0</v>
      </c>
      <c r="K22" s="34">
        <v>0</v>
      </c>
      <c r="L22" s="34">
        <v>0</v>
      </c>
      <c r="M22" s="34">
        <v>0</v>
      </c>
      <c r="N22" s="34">
        <v>0</v>
      </c>
      <c r="O22" s="34">
        <v>0</v>
      </c>
      <c r="P22" s="34">
        <v>0</v>
      </c>
      <c r="Q22" s="34">
        <v>0</v>
      </c>
      <c r="R22" s="34">
        <v>0</v>
      </c>
      <c r="S22" s="34">
        <v>0</v>
      </c>
      <c r="T22" s="34">
        <v>0</v>
      </c>
    </row>
    <row r="23" spans="1:20" s="28" customFormat="1" ht="14.45" customHeight="1" x14ac:dyDescent="0.2">
      <c r="A23" s="36" t="s">
        <v>64</v>
      </c>
      <c r="B23" s="39" t="s">
        <v>65</v>
      </c>
      <c r="C23" s="40" t="s">
        <v>66</v>
      </c>
      <c r="D23" s="34">
        <v>931.26160000000004</v>
      </c>
      <c r="E23" s="38">
        <v>3.943583051946749</v>
      </c>
      <c r="F23" s="34">
        <v>0</v>
      </c>
      <c r="G23" s="34">
        <v>931.26160000000004</v>
      </c>
      <c r="H23" s="34">
        <v>0</v>
      </c>
      <c r="I23" s="34">
        <v>0</v>
      </c>
      <c r="J23" s="34">
        <v>0</v>
      </c>
      <c r="K23" s="34">
        <v>0</v>
      </c>
      <c r="L23" s="34">
        <v>0</v>
      </c>
      <c r="M23" s="34">
        <v>0</v>
      </c>
      <c r="N23" s="34">
        <v>0</v>
      </c>
      <c r="O23" s="34">
        <v>0</v>
      </c>
      <c r="P23" s="34">
        <v>0</v>
      </c>
      <c r="Q23" s="34">
        <v>0</v>
      </c>
      <c r="R23" s="34">
        <v>0</v>
      </c>
      <c r="S23" s="34">
        <v>0</v>
      </c>
      <c r="T23" s="34">
        <v>0</v>
      </c>
    </row>
    <row r="24" spans="1:20" s="28" customFormat="1" ht="14.45" customHeight="1" x14ac:dyDescent="0.2">
      <c r="A24" s="29" t="s">
        <v>33</v>
      </c>
      <c r="B24" s="41" t="s">
        <v>67</v>
      </c>
      <c r="C24" s="31" t="s">
        <v>68</v>
      </c>
      <c r="D24" s="32">
        <v>0</v>
      </c>
      <c r="E24" s="38">
        <v>0</v>
      </c>
      <c r="F24" s="34">
        <v>0</v>
      </c>
      <c r="G24" s="34">
        <v>0</v>
      </c>
      <c r="H24" s="34">
        <v>0</v>
      </c>
      <c r="I24" s="34">
        <v>0</v>
      </c>
      <c r="J24" s="34">
        <v>0</v>
      </c>
      <c r="K24" s="34">
        <v>0</v>
      </c>
      <c r="L24" s="34">
        <v>0</v>
      </c>
      <c r="M24" s="34">
        <v>0</v>
      </c>
      <c r="N24" s="34">
        <v>0</v>
      </c>
      <c r="O24" s="34">
        <v>0</v>
      </c>
      <c r="P24" s="34">
        <v>0</v>
      </c>
      <c r="Q24" s="34">
        <v>0</v>
      </c>
      <c r="R24" s="34">
        <v>0</v>
      </c>
      <c r="S24" s="34">
        <v>0</v>
      </c>
      <c r="T24" s="34">
        <v>0</v>
      </c>
    </row>
    <row r="25" spans="1:20" s="28" customFormat="1" ht="14.45" customHeight="1" x14ac:dyDescent="0.2">
      <c r="A25" s="29" t="s">
        <v>33</v>
      </c>
      <c r="B25" s="41" t="s">
        <v>69</v>
      </c>
      <c r="C25" s="31" t="s">
        <v>70</v>
      </c>
      <c r="D25" s="32">
        <v>931.26160000000004</v>
      </c>
      <c r="E25" s="33">
        <v>3.943583051946749</v>
      </c>
      <c r="F25" s="32">
        <v>0</v>
      </c>
      <c r="G25" s="32">
        <v>931.26160000000004</v>
      </c>
      <c r="H25" s="32">
        <v>0</v>
      </c>
      <c r="I25" s="32">
        <v>0</v>
      </c>
      <c r="J25" s="32">
        <v>0</v>
      </c>
      <c r="K25" s="32">
        <v>0</v>
      </c>
      <c r="L25" s="32">
        <v>0</v>
      </c>
      <c r="M25" s="32">
        <v>0</v>
      </c>
      <c r="N25" s="34">
        <v>0</v>
      </c>
      <c r="O25" s="34">
        <v>0</v>
      </c>
      <c r="P25" s="34">
        <v>0</v>
      </c>
      <c r="Q25" s="34">
        <v>0</v>
      </c>
      <c r="R25" s="34">
        <v>0</v>
      </c>
      <c r="S25" s="34">
        <v>0</v>
      </c>
      <c r="T25" s="34">
        <v>0</v>
      </c>
    </row>
    <row r="26" spans="1:20" s="28" customFormat="1" ht="14.45" customHeight="1" x14ac:dyDescent="0.2">
      <c r="A26" s="29" t="s">
        <v>33</v>
      </c>
      <c r="B26" s="41" t="s">
        <v>71</v>
      </c>
      <c r="C26" s="31" t="s">
        <v>72</v>
      </c>
      <c r="D26" s="32">
        <v>0</v>
      </c>
      <c r="E26" s="38">
        <v>0</v>
      </c>
      <c r="F26" s="34">
        <v>0</v>
      </c>
      <c r="G26" s="34">
        <v>0</v>
      </c>
      <c r="H26" s="34">
        <v>0</v>
      </c>
      <c r="I26" s="34">
        <v>0</v>
      </c>
      <c r="J26" s="34">
        <v>0</v>
      </c>
      <c r="K26" s="34">
        <v>0</v>
      </c>
      <c r="L26" s="34">
        <v>0</v>
      </c>
      <c r="M26" s="34">
        <v>0</v>
      </c>
      <c r="N26" s="34">
        <v>0</v>
      </c>
      <c r="O26" s="34">
        <v>0</v>
      </c>
      <c r="P26" s="34">
        <v>0</v>
      </c>
      <c r="Q26" s="34">
        <v>0</v>
      </c>
      <c r="R26" s="34">
        <v>0</v>
      </c>
      <c r="S26" s="34">
        <v>0</v>
      </c>
      <c r="T26" s="34">
        <v>0</v>
      </c>
    </row>
    <row r="27" spans="1:20" s="28" customFormat="1" ht="14.45" customHeight="1" x14ac:dyDescent="0.2">
      <c r="A27" s="36" t="s">
        <v>73</v>
      </c>
      <c r="B27" s="37" t="s">
        <v>74</v>
      </c>
      <c r="C27" s="25" t="s">
        <v>75</v>
      </c>
      <c r="D27" s="34">
        <v>87.144800000000004</v>
      </c>
      <c r="E27" s="38">
        <v>0.36902923555023531</v>
      </c>
      <c r="F27" s="34">
        <v>8.5569000000000006</v>
      </c>
      <c r="G27" s="34">
        <v>10.4833</v>
      </c>
      <c r="H27" s="34">
        <v>11.967499999999999</v>
      </c>
      <c r="I27" s="34">
        <v>3.1972999999999998</v>
      </c>
      <c r="J27" s="34">
        <v>8.0330999999999992</v>
      </c>
      <c r="K27" s="34">
        <v>3.6617000000000002</v>
      </c>
      <c r="L27" s="34">
        <v>35.470100000000002</v>
      </c>
      <c r="M27" s="34">
        <v>5.7748999999999997</v>
      </c>
      <c r="N27" s="34">
        <v>0</v>
      </c>
      <c r="O27" s="34">
        <v>0</v>
      </c>
      <c r="P27" s="34">
        <v>0</v>
      </c>
      <c r="Q27" s="34">
        <v>0</v>
      </c>
      <c r="R27" s="34">
        <v>0</v>
      </c>
      <c r="S27" s="34">
        <v>0</v>
      </c>
      <c r="T27" s="34">
        <v>0</v>
      </c>
    </row>
    <row r="28" spans="1:20" s="28" customFormat="1" ht="14.45" customHeight="1" x14ac:dyDescent="0.2">
      <c r="A28" s="36" t="s">
        <v>76</v>
      </c>
      <c r="B28" s="37" t="s">
        <v>77</v>
      </c>
      <c r="C28" s="25" t="s">
        <v>78</v>
      </c>
      <c r="D28" s="34">
        <v>0</v>
      </c>
      <c r="E28" s="38">
        <v>0</v>
      </c>
      <c r="F28" s="34">
        <v>0</v>
      </c>
      <c r="G28" s="34">
        <v>0</v>
      </c>
      <c r="H28" s="34">
        <v>0</v>
      </c>
      <c r="I28" s="34">
        <v>0</v>
      </c>
      <c r="J28" s="34">
        <v>0</v>
      </c>
      <c r="K28" s="34">
        <v>0</v>
      </c>
      <c r="L28" s="34">
        <v>0</v>
      </c>
      <c r="M28" s="34">
        <v>0</v>
      </c>
      <c r="N28" s="34">
        <v>0</v>
      </c>
      <c r="O28" s="34">
        <v>0</v>
      </c>
      <c r="P28" s="34">
        <v>0</v>
      </c>
      <c r="Q28" s="34">
        <v>0</v>
      </c>
      <c r="R28" s="34">
        <v>0</v>
      </c>
      <c r="S28" s="34">
        <v>0</v>
      </c>
      <c r="T28" s="34">
        <v>0</v>
      </c>
    </row>
    <row r="29" spans="1:20" s="28" customFormat="1" ht="14.45" customHeight="1" x14ac:dyDescent="0.2">
      <c r="A29" s="36" t="s">
        <v>79</v>
      </c>
      <c r="B29" s="37" t="s">
        <v>80</v>
      </c>
      <c r="C29" s="25" t="s">
        <v>81</v>
      </c>
      <c r="D29" s="34">
        <v>0</v>
      </c>
      <c r="E29" s="38">
        <v>0</v>
      </c>
      <c r="F29" s="34">
        <v>0</v>
      </c>
      <c r="G29" s="34">
        <v>0</v>
      </c>
      <c r="H29" s="34">
        <v>0</v>
      </c>
      <c r="I29" s="34">
        <v>0</v>
      </c>
      <c r="J29" s="34">
        <v>0</v>
      </c>
      <c r="K29" s="34">
        <v>0</v>
      </c>
      <c r="L29" s="34">
        <v>0</v>
      </c>
      <c r="M29" s="34">
        <v>0</v>
      </c>
      <c r="N29" s="34">
        <v>0</v>
      </c>
      <c r="O29" s="34">
        <v>0</v>
      </c>
      <c r="P29" s="34">
        <v>0</v>
      </c>
      <c r="Q29" s="34">
        <v>0</v>
      </c>
      <c r="R29" s="34">
        <v>0</v>
      </c>
      <c r="S29" s="34">
        <v>0</v>
      </c>
      <c r="T29" s="34">
        <v>0</v>
      </c>
    </row>
    <row r="30" spans="1:20" s="28" customFormat="1" ht="14.45" customHeight="1" x14ac:dyDescent="0.2">
      <c r="A30" s="42" t="s">
        <v>82</v>
      </c>
      <c r="B30" s="43" t="s">
        <v>83</v>
      </c>
      <c r="C30" s="25" t="s">
        <v>84</v>
      </c>
      <c r="D30" s="44">
        <v>87.474600000000009</v>
      </c>
      <c r="E30" s="45">
        <v>0.3704258288281414</v>
      </c>
      <c r="F30" s="44">
        <v>4.4271000000000003</v>
      </c>
      <c r="G30" s="44">
        <v>38.969499999999996</v>
      </c>
      <c r="H30" s="44">
        <v>18.904900000000001</v>
      </c>
      <c r="I30" s="44">
        <v>4.5263999999999998</v>
      </c>
      <c r="J30" s="44">
        <v>2.9081000000000001</v>
      </c>
      <c r="K30" s="44">
        <v>4.4409000000000001</v>
      </c>
      <c r="L30" s="44">
        <v>4.3160999999999996</v>
      </c>
      <c r="M30" s="44">
        <v>8.9816000000000003</v>
      </c>
      <c r="N30" s="44">
        <v>0</v>
      </c>
      <c r="O30" s="44">
        <v>0</v>
      </c>
      <c r="P30" s="44">
        <v>0</v>
      </c>
      <c r="Q30" s="44">
        <v>0</v>
      </c>
      <c r="R30" s="44">
        <v>0</v>
      </c>
      <c r="S30" s="44">
        <v>0</v>
      </c>
      <c r="T30" s="44">
        <v>0</v>
      </c>
    </row>
    <row r="31" spans="1:20" s="28" customFormat="1" ht="14.45" customHeight="1" x14ac:dyDescent="0.2">
      <c r="A31" s="19">
        <v>2</v>
      </c>
      <c r="B31" s="20" t="s">
        <v>85</v>
      </c>
      <c r="C31" s="7" t="s">
        <v>86</v>
      </c>
      <c r="D31" s="16">
        <v>2643.1625899999995</v>
      </c>
      <c r="E31" s="17">
        <v>11.192914207418916</v>
      </c>
      <c r="F31" s="16">
        <v>148.45674</v>
      </c>
      <c r="G31" s="16">
        <v>434.65794000000005</v>
      </c>
      <c r="H31" s="16">
        <v>260.60326000000003</v>
      </c>
      <c r="I31" s="16">
        <v>195.18610000000001</v>
      </c>
      <c r="J31" s="16">
        <v>560.04533000000004</v>
      </c>
      <c r="K31" s="16">
        <v>337.95642999999995</v>
      </c>
      <c r="L31" s="16">
        <v>308.80307000000005</v>
      </c>
      <c r="M31" s="16">
        <v>397.45371999999998</v>
      </c>
      <c r="N31" s="16">
        <v>0</v>
      </c>
      <c r="O31" s="16">
        <v>0</v>
      </c>
      <c r="P31" s="16">
        <v>0</v>
      </c>
      <c r="Q31" s="16">
        <v>0</v>
      </c>
      <c r="R31" s="16">
        <v>0</v>
      </c>
      <c r="S31" s="16">
        <v>0</v>
      </c>
      <c r="T31" s="16">
        <v>0</v>
      </c>
    </row>
    <row r="32" spans="1:20" s="28" customFormat="1" ht="14.45" customHeight="1" x14ac:dyDescent="0.2">
      <c r="A32" s="23" t="s">
        <v>87</v>
      </c>
      <c r="B32" s="46" t="s">
        <v>88</v>
      </c>
      <c r="C32" s="25" t="s">
        <v>89</v>
      </c>
      <c r="D32" s="26">
        <v>418.36305000000004</v>
      </c>
      <c r="E32" s="27">
        <v>1.7716283303646905</v>
      </c>
      <c r="F32" s="26">
        <v>0</v>
      </c>
      <c r="G32" s="26">
        <v>68.316140000000004</v>
      </c>
      <c r="H32" s="26">
        <v>54.921559999999999</v>
      </c>
      <c r="I32" s="26">
        <v>42.939499999999995</v>
      </c>
      <c r="J32" s="26">
        <v>86.912230000000008</v>
      </c>
      <c r="K32" s="26">
        <v>66.53313</v>
      </c>
      <c r="L32" s="26">
        <v>49.996169999999999</v>
      </c>
      <c r="M32" s="26">
        <v>48.744319999999995</v>
      </c>
      <c r="N32" s="26">
        <v>0</v>
      </c>
      <c r="O32" s="26">
        <v>0</v>
      </c>
      <c r="P32" s="26">
        <v>0</v>
      </c>
      <c r="Q32" s="26">
        <v>0</v>
      </c>
      <c r="R32" s="26">
        <v>0</v>
      </c>
      <c r="S32" s="26">
        <v>0</v>
      </c>
      <c r="T32" s="26">
        <v>0</v>
      </c>
    </row>
    <row r="33" spans="1:20" s="28" customFormat="1" ht="14.45" customHeight="1" x14ac:dyDescent="0.2">
      <c r="A33" s="36" t="s">
        <v>90</v>
      </c>
      <c r="B33" s="47" t="s">
        <v>91</v>
      </c>
      <c r="C33" s="48" t="s">
        <v>92</v>
      </c>
      <c r="D33" s="34">
        <v>40.786340000000003</v>
      </c>
      <c r="E33" s="38">
        <v>0.17271658057729189</v>
      </c>
      <c r="F33" s="34">
        <v>40.786340000000003</v>
      </c>
      <c r="G33" s="34">
        <v>0</v>
      </c>
      <c r="H33" s="34">
        <v>0</v>
      </c>
      <c r="I33" s="34">
        <v>0</v>
      </c>
      <c r="J33" s="34">
        <v>0</v>
      </c>
      <c r="K33" s="34">
        <v>0</v>
      </c>
      <c r="L33" s="34">
        <v>0</v>
      </c>
      <c r="M33" s="34">
        <v>0</v>
      </c>
      <c r="N33" s="34">
        <v>0</v>
      </c>
      <c r="O33" s="34">
        <v>0</v>
      </c>
      <c r="P33" s="34">
        <v>0</v>
      </c>
      <c r="Q33" s="34">
        <v>0</v>
      </c>
      <c r="R33" s="34">
        <v>0</v>
      </c>
      <c r="S33" s="34">
        <v>0</v>
      </c>
      <c r="T33" s="34">
        <v>0</v>
      </c>
    </row>
    <row r="34" spans="1:20" s="28" customFormat="1" ht="14.45" customHeight="1" x14ac:dyDescent="0.2">
      <c r="A34" s="36" t="s">
        <v>93</v>
      </c>
      <c r="B34" s="47" t="s">
        <v>94</v>
      </c>
      <c r="C34" s="25" t="s">
        <v>95</v>
      </c>
      <c r="D34" s="34">
        <v>11.0359</v>
      </c>
      <c r="E34" s="38">
        <v>4.6733364935243889E-2</v>
      </c>
      <c r="F34" s="34">
        <v>7.8372999999999999</v>
      </c>
      <c r="G34" s="34">
        <v>0.24990000000000001</v>
      </c>
      <c r="H34" s="34">
        <v>0.78439999999999999</v>
      </c>
      <c r="I34" s="34">
        <v>0.90590000000000004</v>
      </c>
      <c r="J34" s="34">
        <v>0.22389999999999999</v>
      </c>
      <c r="K34" s="34">
        <v>0.2167</v>
      </c>
      <c r="L34" s="34">
        <v>0.6804</v>
      </c>
      <c r="M34" s="34">
        <v>0.13739999999999999</v>
      </c>
      <c r="N34" s="34">
        <v>0</v>
      </c>
      <c r="O34" s="34">
        <v>0</v>
      </c>
      <c r="P34" s="34">
        <v>0</v>
      </c>
      <c r="Q34" s="34">
        <v>0</v>
      </c>
      <c r="R34" s="34">
        <v>0</v>
      </c>
      <c r="S34" s="34">
        <v>0</v>
      </c>
      <c r="T34" s="34">
        <v>0</v>
      </c>
    </row>
    <row r="35" spans="1:20" s="28" customFormat="1" ht="14.45" customHeight="1" x14ac:dyDescent="0.2">
      <c r="A35" s="36" t="s">
        <v>96</v>
      </c>
      <c r="B35" s="37" t="s">
        <v>97</v>
      </c>
      <c r="C35" s="25" t="s">
        <v>98</v>
      </c>
      <c r="D35" s="34">
        <v>3.0796000000000001</v>
      </c>
      <c r="E35" s="38">
        <v>1.3041081439173707E-2</v>
      </c>
      <c r="F35" s="34">
        <v>3.0796000000000001</v>
      </c>
      <c r="G35" s="34">
        <v>0</v>
      </c>
      <c r="H35" s="34">
        <v>0</v>
      </c>
      <c r="I35" s="34">
        <v>0</v>
      </c>
      <c r="J35" s="34">
        <v>0</v>
      </c>
      <c r="K35" s="34">
        <v>0</v>
      </c>
      <c r="L35" s="34">
        <v>0</v>
      </c>
      <c r="M35" s="34">
        <v>0</v>
      </c>
      <c r="N35" s="34">
        <v>0</v>
      </c>
      <c r="O35" s="34">
        <v>0</v>
      </c>
      <c r="P35" s="34">
        <v>0</v>
      </c>
      <c r="Q35" s="34">
        <v>0</v>
      </c>
      <c r="R35" s="34">
        <v>0</v>
      </c>
      <c r="S35" s="34">
        <v>0</v>
      </c>
      <c r="T35" s="34">
        <v>0</v>
      </c>
    </row>
    <row r="36" spans="1:20" s="28" customFormat="1" ht="14.45" customHeight="1" x14ac:dyDescent="0.2">
      <c r="A36" s="36" t="s">
        <v>99</v>
      </c>
      <c r="B36" s="37" t="s">
        <v>100</v>
      </c>
      <c r="C36" s="25" t="s">
        <v>101</v>
      </c>
      <c r="D36" s="34">
        <v>11.161100000000001</v>
      </c>
      <c r="E36" s="38">
        <v>4.726354528210211E-2</v>
      </c>
      <c r="F36" s="34">
        <v>6.8973000000000004</v>
      </c>
      <c r="G36" s="34">
        <v>0</v>
      </c>
      <c r="H36" s="34">
        <v>0</v>
      </c>
      <c r="I36" s="34">
        <v>0</v>
      </c>
      <c r="J36" s="34">
        <v>0</v>
      </c>
      <c r="K36" s="34">
        <v>0</v>
      </c>
      <c r="L36" s="34">
        <v>4.2637999999999998</v>
      </c>
      <c r="M36" s="34">
        <v>0</v>
      </c>
      <c r="N36" s="34">
        <v>0</v>
      </c>
      <c r="O36" s="34">
        <v>0</v>
      </c>
      <c r="P36" s="34">
        <v>0</v>
      </c>
      <c r="Q36" s="34">
        <v>0</v>
      </c>
      <c r="R36" s="34">
        <v>0</v>
      </c>
      <c r="S36" s="34">
        <v>0</v>
      </c>
      <c r="T36" s="34">
        <v>0</v>
      </c>
    </row>
    <row r="37" spans="1:20" s="28" customFormat="1" ht="14.45" customHeight="1" x14ac:dyDescent="0.2">
      <c r="A37" s="36" t="s">
        <v>102</v>
      </c>
      <c r="B37" s="37" t="s">
        <v>103</v>
      </c>
      <c r="C37" s="25" t="s">
        <v>104</v>
      </c>
      <c r="D37" s="34">
        <v>52.281200000000005</v>
      </c>
      <c r="E37" s="38">
        <v>0.22139348841983647</v>
      </c>
      <c r="F37" s="32">
        <v>10.71</v>
      </c>
      <c r="G37" s="32">
        <v>5.9713000000000003</v>
      </c>
      <c r="H37" s="32">
        <v>3.7450000000000001</v>
      </c>
      <c r="I37" s="32">
        <v>3.0093999999999999</v>
      </c>
      <c r="J37" s="32">
        <v>5.7287999999999997</v>
      </c>
      <c r="K37" s="32">
        <v>5.2939999999999996</v>
      </c>
      <c r="L37" s="32">
        <v>13.3888</v>
      </c>
      <c r="M37" s="32">
        <v>4.4339000000000004</v>
      </c>
      <c r="N37" s="32">
        <v>0</v>
      </c>
      <c r="O37" s="32">
        <v>0</v>
      </c>
      <c r="P37" s="32">
        <v>0</v>
      </c>
      <c r="Q37" s="32">
        <v>0</v>
      </c>
      <c r="R37" s="32">
        <v>0</v>
      </c>
      <c r="S37" s="32">
        <v>0</v>
      </c>
      <c r="T37" s="32">
        <v>0</v>
      </c>
    </row>
    <row r="38" spans="1:20" s="28" customFormat="1" ht="14.45" customHeight="1" x14ac:dyDescent="0.2">
      <c r="A38" s="29" t="s">
        <v>33</v>
      </c>
      <c r="B38" s="41" t="s">
        <v>105</v>
      </c>
      <c r="C38" s="31" t="s">
        <v>106</v>
      </c>
      <c r="D38" s="32">
        <v>11.2417</v>
      </c>
      <c r="E38" s="33">
        <v>4.7604859467060341E-2</v>
      </c>
      <c r="F38" s="32">
        <v>0.3201</v>
      </c>
      <c r="G38" s="32">
        <v>0.72099999999999997</v>
      </c>
      <c r="H38" s="32">
        <v>0</v>
      </c>
      <c r="I38" s="32">
        <v>5.8599999999999999E-2</v>
      </c>
      <c r="J38" s="32">
        <v>0.21490000000000001</v>
      </c>
      <c r="K38" s="32">
        <v>0</v>
      </c>
      <c r="L38" s="32">
        <v>9.8141999999999996</v>
      </c>
      <c r="M38" s="32">
        <v>0.1129</v>
      </c>
      <c r="N38" s="34">
        <v>0</v>
      </c>
      <c r="O38" s="34">
        <v>0</v>
      </c>
      <c r="P38" s="34">
        <v>0</v>
      </c>
      <c r="Q38" s="34">
        <v>0</v>
      </c>
      <c r="R38" s="34">
        <v>0</v>
      </c>
      <c r="S38" s="34">
        <v>0</v>
      </c>
      <c r="T38" s="34">
        <v>0</v>
      </c>
    </row>
    <row r="39" spans="1:20" s="28" customFormat="1" ht="14.45" customHeight="1" x14ac:dyDescent="0.2">
      <c r="A39" s="29" t="s">
        <v>33</v>
      </c>
      <c r="B39" s="41" t="s">
        <v>107</v>
      </c>
      <c r="C39" s="31" t="s">
        <v>108</v>
      </c>
      <c r="D39" s="32">
        <v>0</v>
      </c>
      <c r="E39" s="33">
        <v>0</v>
      </c>
      <c r="F39" s="32">
        <v>0</v>
      </c>
      <c r="G39" s="32">
        <v>0</v>
      </c>
      <c r="H39" s="32">
        <v>0</v>
      </c>
      <c r="I39" s="32">
        <v>0</v>
      </c>
      <c r="J39" s="32">
        <v>0</v>
      </c>
      <c r="K39" s="32">
        <v>0</v>
      </c>
      <c r="L39" s="32">
        <v>0</v>
      </c>
      <c r="M39" s="32">
        <v>0</v>
      </c>
      <c r="N39" s="34">
        <v>0</v>
      </c>
      <c r="O39" s="34">
        <v>0</v>
      </c>
      <c r="P39" s="34">
        <v>0</v>
      </c>
      <c r="Q39" s="34">
        <v>0</v>
      </c>
      <c r="R39" s="34">
        <v>0</v>
      </c>
      <c r="S39" s="34">
        <v>0</v>
      </c>
      <c r="T39" s="34">
        <v>0</v>
      </c>
    </row>
    <row r="40" spans="1:20" s="28" customFormat="1" ht="14.45" customHeight="1" x14ac:dyDescent="0.2">
      <c r="A40" s="29" t="s">
        <v>33</v>
      </c>
      <c r="B40" s="41" t="s">
        <v>109</v>
      </c>
      <c r="C40" s="31" t="s">
        <v>110</v>
      </c>
      <c r="D40" s="32">
        <v>6.3570000000000002</v>
      </c>
      <c r="E40" s="33">
        <v>2.6919780071706468E-2</v>
      </c>
      <c r="F40" s="32">
        <v>5.3129999999999997</v>
      </c>
      <c r="G40" s="32">
        <v>0.23250000000000001</v>
      </c>
      <c r="H40" s="32">
        <v>0.37569999999999998</v>
      </c>
      <c r="I40" s="32">
        <v>0.1069</v>
      </c>
      <c r="J40" s="32">
        <v>7.5899999999999995E-2</v>
      </c>
      <c r="K40" s="32">
        <v>0.12089999999999999</v>
      </c>
      <c r="L40" s="32">
        <v>5.7799999999999997E-2</v>
      </c>
      <c r="M40" s="32">
        <v>7.4300000000000005E-2</v>
      </c>
      <c r="N40" s="34">
        <v>0</v>
      </c>
      <c r="O40" s="34">
        <v>0</v>
      </c>
      <c r="P40" s="34">
        <v>0</v>
      </c>
      <c r="Q40" s="34">
        <v>0</v>
      </c>
      <c r="R40" s="34">
        <v>0</v>
      </c>
      <c r="S40" s="34">
        <v>0</v>
      </c>
      <c r="T40" s="34">
        <v>0</v>
      </c>
    </row>
    <row r="41" spans="1:20" s="28" customFormat="1" ht="14.45" customHeight="1" x14ac:dyDescent="0.2">
      <c r="A41" s="29" t="s">
        <v>33</v>
      </c>
      <c r="B41" s="41" t="s">
        <v>111</v>
      </c>
      <c r="C41" s="31" t="s">
        <v>112</v>
      </c>
      <c r="D41" s="32">
        <v>24.394100000000002</v>
      </c>
      <c r="E41" s="33">
        <v>0.10330089775793846</v>
      </c>
      <c r="F41" s="32">
        <v>4.0002000000000004</v>
      </c>
      <c r="G41" s="32">
        <v>2.8105000000000002</v>
      </c>
      <c r="H41" s="32">
        <v>1.3648</v>
      </c>
      <c r="I41" s="32">
        <v>2.6814</v>
      </c>
      <c r="J41" s="32">
        <v>4.3800999999999997</v>
      </c>
      <c r="K41" s="32">
        <v>3.8210000000000002</v>
      </c>
      <c r="L41" s="32">
        <v>2.4649999999999999</v>
      </c>
      <c r="M41" s="32">
        <v>2.8711000000000002</v>
      </c>
      <c r="N41" s="34">
        <v>0</v>
      </c>
      <c r="O41" s="34">
        <v>0</v>
      </c>
      <c r="P41" s="34">
        <v>0</v>
      </c>
      <c r="Q41" s="34">
        <v>0</v>
      </c>
      <c r="R41" s="34">
        <v>0</v>
      </c>
      <c r="S41" s="34">
        <v>0</v>
      </c>
      <c r="T41" s="34">
        <v>0</v>
      </c>
    </row>
    <row r="42" spans="1:20" s="28" customFormat="1" ht="14.45" customHeight="1" x14ac:dyDescent="0.2">
      <c r="A42" s="29" t="s">
        <v>33</v>
      </c>
      <c r="B42" s="41" t="s">
        <v>113</v>
      </c>
      <c r="C42" s="31" t="s">
        <v>114</v>
      </c>
      <c r="D42" s="32">
        <v>5.0984999999999996</v>
      </c>
      <c r="E42" s="33">
        <v>2.1590451265627721E-2</v>
      </c>
      <c r="F42" s="32">
        <v>0.88619999999999999</v>
      </c>
      <c r="G42" s="32">
        <v>1.0338000000000001</v>
      </c>
      <c r="H42" s="32">
        <v>0</v>
      </c>
      <c r="I42" s="32">
        <v>0</v>
      </c>
      <c r="J42" s="32">
        <v>0</v>
      </c>
      <c r="K42" s="32">
        <v>1.2246999999999999</v>
      </c>
      <c r="L42" s="32">
        <v>0.61770000000000003</v>
      </c>
      <c r="M42" s="32">
        <v>1.3361000000000001</v>
      </c>
      <c r="N42" s="34">
        <v>0</v>
      </c>
      <c r="O42" s="34">
        <v>0</v>
      </c>
      <c r="P42" s="34">
        <v>0</v>
      </c>
      <c r="Q42" s="34">
        <v>0</v>
      </c>
      <c r="R42" s="34">
        <v>0</v>
      </c>
      <c r="S42" s="34">
        <v>0</v>
      </c>
      <c r="T42" s="34">
        <v>0</v>
      </c>
    </row>
    <row r="43" spans="1:20" s="28" customFormat="1" ht="14.45" customHeight="1" x14ac:dyDescent="0.2">
      <c r="A43" s="29" t="s">
        <v>33</v>
      </c>
      <c r="B43" s="41" t="s">
        <v>115</v>
      </c>
      <c r="C43" s="31" t="s">
        <v>116</v>
      </c>
      <c r="D43" s="32">
        <v>0</v>
      </c>
      <c r="E43" s="33">
        <v>0</v>
      </c>
      <c r="F43" s="32">
        <v>0</v>
      </c>
      <c r="G43" s="32">
        <v>0</v>
      </c>
      <c r="H43" s="32">
        <v>0</v>
      </c>
      <c r="I43" s="32">
        <v>0</v>
      </c>
      <c r="J43" s="32">
        <v>0</v>
      </c>
      <c r="K43" s="32">
        <v>0</v>
      </c>
      <c r="L43" s="32">
        <v>0</v>
      </c>
      <c r="M43" s="32">
        <v>0</v>
      </c>
      <c r="N43" s="34">
        <v>0</v>
      </c>
      <c r="O43" s="34">
        <v>0</v>
      </c>
      <c r="P43" s="34">
        <v>0</v>
      </c>
      <c r="Q43" s="34">
        <v>0</v>
      </c>
      <c r="R43" s="34">
        <v>0</v>
      </c>
      <c r="S43" s="34">
        <v>0</v>
      </c>
      <c r="T43" s="34">
        <v>0</v>
      </c>
    </row>
    <row r="44" spans="1:20" s="28" customFormat="1" ht="14.45" customHeight="1" x14ac:dyDescent="0.2">
      <c r="A44" s="29" t="s">
        <v>33</v>
      </c>
      <c r="B44" s="41" t="s">
        <v>117</v>
      </c>
      <c r="C44" s="31" t="s">
        <v>118</v>
      </c>
      <c r="D44" s="32">
        <v>0</v>
      </c>
      <c r="E44" s="33">
        <v>0</v>
      </c>
      <c r="F44" s="32">
        <v>0</v>
      </c>
      <c r="G44" s="32">
        <v>0</v>
      </c>
      <c r="H44" s="32">
        <v>0</v>
      </c>
      <c r="I44" s="32">
        <v>0</v>
      </c>
      <c r="J44" s="32">
        <v>0</v>
      </c>
      <c r="K44" s="32">
        <v>0</v>
      </c>
      <c r="L44" s="32">
        <v>0</v>
      </c>
      <c r="M44" s="32">
        <v>0</v>
      </c>
      <c r="N44" s="34">
        <v>0</v>
      </c>
      <c r="O44" s="34">
        <v>0</v>
      </c>
      <c r="P44" s="34">
        <v>0</v>
      </c>
      <c r="Q44" s="34">
        <v>0</v>
      </c>
      <c r="R44" s="34">
        <v>0</v>
      </c>
      <c r="S44" s="34">
        <v>0</v>
      </c>
      <c r="T44" s="34">
        <v>0</v>
      </c>
    </row>
    <row r="45" spans="1:20" s="28" customFormat="1" ht="14.45" customHeight="1" x14ac:dyDescent="0.2">
      <c r="A45" s="29" t="s">
        <v>33</v>
      </c>
      <c r="B45" s="41" t="s">
        <v>119</v>
      </c>
      <c r="C45" s="31" t="s">
        <v>120</v>
      </c>
      <c r="D45" s="32">
        <v>0</v>
      </c>
      <c r="E45" s="33">
        <v>0</v>
      </c>
      <c r="F45" s="32">
        <v>0</v>
      </c>
      <c r="G45" s="32">
        <v>0</v>
      </c>
      <c r="H45" s="32">
        <v>0</v>
      </c>
      <c r="I45" s="32">
        <v>0</v>
      </c>
      <c r="J45" s="32">
        <v>0</v>
      </c>
      <c r="K45" s="32">
        <v>0</v>
      </c>
      <c r="L45" s="32">
        <v>0</v>
      </c>
      <c r="M45" s="32">
        <v>0</v>
      </c>
      <c r="N45" s="34">
        <v>0</v>
      </c>
      <c r="O45" s="34">
        <v>0</v>
      </c>
      <c r="P45" s="34">
        <v>0</v>
      </c>
      <c r="Q45" s="34">
        <v>0</v>
      </c>
      <c r="R45" s="34">
        <v>0</v>
      </c>
      <c r="S45" s="34">
        <v>0</v>
      </c>
      <c r="T45" s="34">
        <v>0</v>
      </c>
    </row>
    <row r="46" spans="1:20" s="28" customFormat="1" ht="14.45" customHeight="1" x14ac:dyDescent="0.2">
      <c r="A46" s="29" t="s">
        <v>33</v>
      </c>
      <c r="B46" s="41" t="s">
        <v>121</v>
      </c>
      <c r="C46" s="31" t="s">
        <v>122</v>
      </c>
      <c r="D46" s="32">
        <v>0</v>
      </c>
      <c r="E46" s="33">
        <v>0</v>
      </c>
      <c r="F46" s="32">
        <v>0</v>
      </c>
      <c r="G46" s="32">
        <v>0</v>
      </c>
      <c r="H46" s="32">
        <v>0</v>
      </c>
      <c r="I46" s="32">
        <v>0</v>
      </c>
      <c r="J46" s="32">
        <v>0</v>
      </c>
      <c r="K46" s="32">
        <v>0</v>
      </c>
      <c r="L46" s="32">
        <v>0</v>
      </c>
      <c r="M46" s="32">
        <v>0</v>
      </c>
      <c r="N46" s="34">
        <v>0</v>
      </c>
      <c r="O46" s="34">
        <v>0</v>
      </c>
      <c r="P46" s="34">
        <v>0</v>
      </c>
      <c r="Q46" s="34">
        <v>0</v>
      </c>
      <c r="R46" s="34">
        <v>0</v>
      </c>
      <c r="S46" s="34">
        <v>0</v>
      </c>
      <c r="T46" s="34">
        <v>0</v>
      </c>
    </row>
    <row r="47" spans="1:20" s="28" customFormat="1" ht="14.45" customHeight="1" x14ac:dyDescent="0.2">
      <c r="A47" s="29" t="s">
        <v>33</v>
      </c>
      <c r="B47" s="41" t="s">
        <v>123</v>
      </c>
      <c r="C47" s="31" t="s">
        <v>124</v>
      </c>
      <c r="D47" s="32">
        <v>5.1899000000000006</v>
      </c>
      <c r="E47" s="33">
        <v>2.1977499857503448E-2</v>
      </c>
      <c r="F47" s="32">
        <v>0.1905</v>
      </c>
      <c r="G47" s="32">
        <v>1.1735</v>
      </c>
      <c r="H47" s="32">
        <v>2.0045000000000002</v>
      </c>
      <c r="I47" s="32">
        <v>0.16250000000000001</v>
      </c>
      <c r="J47" s="32">
        <v>1.0579000000000001</v>
      </c>
      <c r="K47" s="32">
        <v>0.12740000000000001</v>
      </c>
      <c r="L47" s="32">
        <v>0.43409999999999999</v>
      </c>
      <c r="M47" s="32">
        <v>3.95E-2</v>
      </c>
      <c r="N47" s="34">
        <v>0</v>
      </c>
      <c r="O47" s="34">
        <v>0</v>
      </c>
      <c r="P47" s="34">
        <v>0</v>
      </c>
      <c r="Q47" s="34">
        <v>0</v>
      </c>
      <c r="R47" s="34">
        <v>0</v>
      </c>
      <c r="S47" s="34">
        <v>0</v>
      </c>
      <c r="T47" s="34">
        <v>0</v>
      </c>
    </row>
    <row r="48" spans="1:20" s="28" customFormat="1" ht="14.45" customHeight="1" x14ac:dyDescent="0.2">
      <c r="A48" s="36" t="s">
        <v>125</v>
      </c>
      <c r="B48" s="37" t="s">
        <v>126</v>
      </c>
      <c r="C48" s="25" t="s">
        <v>127</v>
      </c>
      <c r="D48" s="34">
        <v>326.32549999999998</v>
      </c>
      <c r="E48" s="38">
        <v>1.3818799263472783</v>
      </c>
      <c r="F48" s="34">
        <v>4.6721999999999992</v>
      </c>
      <c r="G48" s="34">
        <v>66.505800000000008</v>
      </c>
      <c r="H48" s="34">
        <v>19.061699999999998</v>
      </c>
      <c r="I48" s="34">
        <v>0.63359999999999994</v>
      </c>
      <c r="J48" s="34">
        <v>222.90120000000002</v>
      </c>
      <c r="K48" s="34">
        <v>7.6350999999999996</v>
      </c>
      <c r="L48" s="34">
        <v>1.6982000000000002</v>
      </c>
      <c r="M48" s="34">
        <v>3.2176999999999998</v>
      </c>
      <c r="N48" s="32">
        <v>0</v>
      </c>
      <c r="O48" s="32">
        <v>0</v>
      </c>
      <c r="P48" s="32">
        <v>0</v>
      </c>
      <c r="Q48" s="32">
        <v>0</v>
      </c>
      <c r="R48" s="32">
        <v>0</v>
      </c>
      <c r="S48" s="32">
        <v>0</v>
      </c>
      <c r="T48" s="32">
        <v>0</v>
      </c>
    </row>
    <row r="49" spans="1:31" s="28" customFormat="1" ht="14.45" customHeight="1" x14ac:dyDescent="0.2">
      <c r="A49" s="29" t="s">
        <v>33</v>
      </c>
      <c r="B49" s="41" t="s">
        <v>128</v>
      </c>
      <c r="C49" s="31" t="s">
        <v>129</v>
      </c>
      <c r="D49" s="32">
        <v>202.32560000000001</v>
      </c>
      <c r="E49" s="33">
        <v>0.85678160372440693</v>
      </c>
      <c r="F49" s="32">
        <v>0</v>
      </c>
      <c r="G49" s="32">
        <v>0</v>
      </c>
      <c r="H49" s="32">
        <v>0</v>
      </c>
      <c r="I49" s="32">
        <v>0</v>
      </c>
      <c r="J49" s="32">
        <v>202.32560000000001</v>
      </c>
      <c r="K49" s="32">
        <v>0</v>
      </c>
      <c r="L49" s="32">
        <v>0</v>
      </c>
      <c r="M49" s="32">
        <v>0</v>
      </c>
      <c r="N49" s="34">
        <v>0</v>
      </c>
      <c r="O49" s="34">
        <v>0</v>
      </c>
      <c r="P49" s="34">
        <v>0</v>
      </c>
      <c r="Q49" s="34">
        <v>0</v>
      </c>
      <c r="R49" s="34">
        <v>0</v>
      </c>
      <c r="S49" s="34">
        <v>0</v>
      </c>
      <c r="T49" s="34">
        <v>0</v>
      </c>
      <c r="U49" s="49"/>
      <c r="V49" s="49"/>
      <c r="W49" s="49"/>
      <c r="X49" s="49"/>
      <c r="Y49" s="49"/>
      <c r="Z49" s="49"/>
      <c r="AA49" s="49"/>
      <c r="AB49" s="49"/>
      <c r="AC49" s="49"/>
      <c r="AD49" s="49"/>
      <c r="AE49" s="49"/>
    </row>
    <row r="50" spans="1:31" s="28" customFormat="1" ht="14.45" customHeight="1" x14ac:dyDescent="0.2">
      <c r="A50" s="29" t="s">
        <v>33</v>
      </c>
      <c r="B50" s="41" t="s">
        <v>130</v>
      </c>
      <c r="C50" s="31" t="s">
        <v>131</v>
      </c>
      <c r="D50" s="32">
        <v>54.070700000000002</v>
      </c>
      <c r="E50" s="33">
        <v>0.22897142556602468</v>
      </c>
      <c r="F50" s="32">
        <v>0</v>
      </c>
      <c r="G50" s="32">
        <v>54.070700000000002</v>
      </c>
      <c r="H50" s="32">
        <v>0</v>
      </c>
      <c r="I50" s="32">
        <v>0</v>
      </c>
      <c r="J50" s="32">
        <v>0</v>
      </c>
      <c r="K50" s="32">
        <v>0</v>
      </c>
      <c r="L50" s="32">
        <v>0</v>
      </c>
      <c r="M50" s="32">
        <v>0</v>
      </c>
      <c r="N50" s="34">
        <v>0</v>
      </c>
      <c r="O50" s="34">
        <v>0</v>
      </c>
      <c r="P50" s="34">
        <v>0</v>
      </c>
      <c r="Q50" s="34">
        <v>0</v>
      </c>
      <c r="R50" s="34">
        <v>0</v>
      </c>
      <c r="S50" s="34">
        <v>0</v>
      </c>
      <c r="T50" s="34">
        <v>0</v>
      </c>
    </row>
    <row r="51" spans="1:31" s="28" customFormat="1" ht="14.45" customHeight="1" x14ac:dyDescent="0.2">
      <c r="A51" s="29" t="s">
        <v>33</v>
      </c>
      <c r="B51" s="41" t="s">
        <v>132</v>
      </c>
      <c r="C51" s="31" t="s">
        <v>133</v>
      </c>
      <c r="D51" s="32">
        <v>0</v>
      </c>
      <c r="E51" s="33">
        <v>0</v>
      </c>
      <c r="F51" s="32">
        <v>0</v>
      </c>
      <c r="G51" s="32">
        <v>0</v>
      </c>
      <c r="H51" s="32">
        <v>0</v>
      </c>
      <c r="I51" s="32">
        <v>0</v>
      </c>
      <c r="J51" s="32">
        <v>0</v>
      </c>
      <c r="K51" s="32">
        <v>0</v>
      </c>
      <c r="L51" s="32">
        <v>0</v>
      </c>
      <c r="M51" s="32">
        <v>0</v>
      </c>
      <c r="N51" s="34">
        <v>0</v>
      </c>
      <c r="O51" s="34">
        <v>0</v>
      </c>
      <c r="P51" s="34">
        <v>0</v>
      </c>
      <c r="Q51" s="34">
        <v>0</v>
      </c>
      <c r="R51" s="34">
        <v>0</v>
      </c>
      <c r="S51" s="34">
        <v>0</v>
      </c>
      <c r="T51" s="34">
        <v>0</v>
      </c>
    </row>
    <row r="52" spans="1:31" s="28" customFormat="1" ht="14.45" customHeight="1" x14ac:dyDescent="0.2">
      <c r="A52" s="29" t="s">
        <v>33</v>
      </c>
      <c r="B52" s="41" t="s">
        <v>134</v>
      </c>
      <c r="C52" s="31" t="s">
        <v>135</v>
      </c>
      <c r="D52" s="32">
        <v>28.268399999999996</v>
      </c>
      <c r="E52" s="33">
        <v>0.11970726930612349</v>
      </c>
      <c r="F52" s="32">
        <v>1.2170000000000001</v>
      </c>
      <c r="G52" s="32">
        <v>12.0596</v>
      </c>
      <c r="H52" s="32">
        <v>0.12839999999999999</v>
      </c>
      <c r="I52" s="32">
        <v>0.32469999999999999</v>
      </c>
      <c r="J52" s="32">
        <v>9.2218</v>
      </c>
      <c r="K52" s="32">
        <v>2.9683000000000002</v>
      </c>
      <c r="L52" s="32">
        <v>1.6042000000000001</v>
      </c>
      <c r="M52" s="32">
        <v>0.74439999999999995</v>
      </c>
      <c r="N52" s="34">
        <v>0</v>
      </c>
      <c r="O52" s="34">
        <v>0</v>
      </c>
      <c r="P52" s="34">
        <v>0</v>
      </c>
      <c r="Q52" s="34">
        <v>0</v>
      </c>
      <c r="R52" s="34">
        <v>0</v>
      </c>
      <c r="S52" s="34">
        <v>0</v>
      </c>
      <c r="T52" s="34">
        <v>0</v>
      </c>
    </row>
    <row r="53" spans="1:31" s="28" customFormat="1" ht="14.45" customHeight="1" x14ac:dyDescent="0.2">
      <c r="A53" s="29" t="s">
        <v>33</v>
      </c>
      <c r="B53" s="41" t="s">
        <v>136</v>
      </c>
      <c r="C53" s="31" t="s">
        <v>137</v>
      </c>
      <c r="D53" s="32">
        <v>34.497700000000002</v>
      </c>
      <c r="E53" s="33">
        <v>0.14608628236270382</v>
      </c>
      <c r="F53" s="32">
        <v>3.0484</v>
      </c>
      <c r="G53" s="32">
        <v>0.3755</v>
      </c>
      <c r="H53" s="32">
        <v>15.004099999999999</v>
      </c>
      <c r="I53" s="32">
        <v>0.30890000000000001</v>
      </c>
      <c r="J53" s="32">
        <v>11.3538</v>
      </c>
      <c r="K53" s="32">
        <v>1.8396999999999999</v>
      </c>
      <c r="L53" s="32">
        <v>9.4E-2</v>
      </c>
      <c r="M53" s="32">
        <v>2.4733000000000001</v>
      </c>
      <c r="N53" s="34">
        <v>0</v>
      </c>
      <c r="O53" s="34">
        <v>0</v>
      </c>
      <c r="P53" s="34">
        <v>0</v>
      </c>
      <c r="Q53" s="34">
        <v>0</v>
      </c>
      <c r="R53" s="34">
        <v>0</v>
      </c>
      <c r="S53" s="34">
        <v>0</v>
      </c>
      <c r="T53" s="34">
        <v>0</v>
      </c>
    </row>
    <row r="54" spans="1:31" s="28" customFormat="1" ht="14.45" customHeight="1" x14ac:dyDescent="0.2">
      <c r="A54" s="29" t="s">
        <v>33</v>
      </c>
      <c r="B54" s="41" t="s">
        <v>138</v>
      </c>
      <c r="C54" s="31" t="s">
        <v>139</v>
      </c>
      <c r="D54" s="32">
        <v>7.1631</v>
      </c>
      <c r="E54" s="33">
        <v>3.03333453880196E-2</v>
      </c>
      <c r="F54" s="32">
        <v>0.40679999999999999</v>
      </c>
      <c r="G54" s="32">
        <v>0</v>
      </c>
      <c r="H54" s="32">
        <v>3.9291999999999998</v>
      </c>
      <c r="I54" s="32">
        <v>0</v>
      </c>
      <c r="J54" s="32">
        <v>0</v>
      </c>
      <c r="K54" s="32">
        <v>2.8271000000000002</v>
      </c>
      <c r="L54" s="32">
        <v>0</v>
      </c>
      <c r="M54" s="32">
        <v>0</v>
      </c>
      <c r="N54" s="34">
        <v>0</v>
      </c>
      <c r="O54" s="34">
        <v>0</v>
      </c>
      <c r="P54" s="34">
        <v>0</v>
      </c>
      <c r="Q54" s="34">
        <v>0</v>
      </c>
      <c r="R54" s="34">
        <v>0</v>
      </c>
      <c r="S54" s="34">
        <v>0</v>
      </c>
      <c r="T54" s="34">
        <v>0</v>
      </c>
    </row>
    <row r="55" spans="1:31" s="28" customFormat="1" ht="14.45" customHeight="1" x14ac:dyDescent="0.2">
      <c r="A55" s="36" t="s">
        <v>140</v>
      </c>
      <c r="B55" s="50" t="s">
        <v>141</v>
      </c>
      <c r="C55" s="25" t="s">
        <v>142</v>
      </c>
      <c r="D55" s="34">
        <v>1378.4420999999995</v>
      </c>
      <c r="E55" s="38">
        <v>5.8372436957025648</v>
      </c>
      <c r="F55" s="34">
        <v>40.888699999999993</v>
      </c>
      <c r="G55" s="34">
        <v>264.81350000000003</v>
      </c>
      <c r="H55" s="34">
        <v>150.84400000000002</v>
      </c>
      <c r="I55" s="34">
        <v>118.50850000000001</v>
      </c>
      <c r="J55" s="34">
        <v>214.184</v>
      </c>
      <c r="K55" s="34">
        <v>187.89319999999998</v>
      </c>
      <c r="L55" s="34">
        <v>157.4128</v>
      </c>
      <c r="M55" s="34">
        <v>243.8974</v>
      </c>
      <c r="N55" s="32">
        <v>0</v>
      </c>
      <c r="O55" s="32">
        <v>0</v>
      </c>
      <c r="P55" s="32">
        <v>0</v>
      </c>
      <c r="Q55" s="32">
        <v>0</v>
      </c>
      <c r="R55" s="32">
        <v>0</v>
      </c>
      <c r="S55" s="32">
        <v>0</v>
      </c>
      <c r="T55" s="32">
        <v>0</v>
      </c>
    </row>
    <row r="56" spans="1:31" s="28" customFormat="1" ht="14.45" customHeight="1" x14ac:dyDescent="0.2">
      <c r="A56" s="29" t="s">
        <v>33</v>
      </c>
      <c r="B56" s="41" t="s">
        <v>143</v>
      </c>
      <c r="C56" s="31" t="s">
        <v>144</v>
      </c>
      <c r="D56" s="32">
        <v>346.25220000000002</v>
      </c>
      <c r="E56" s="33">
        <v>1.4662628713771468</v>
      </c>
      <c r="F56" s="32">
        <v>19.6465</v>
      </c>
      <c r="G56" s="32">
        <v>44.737900000000003</v>
      </c>
      <c r="H56" s="32">
        <v>79.557000000000002</v>
      </c>
      <c r="I56" s="32">
        <v>31.442299999999999</v>
      </c>
      <c r="J56" s="32">
        <v>67.536600000000007</v>
      </c>
      <c r="K56" s="32">
        <v>41.222200000000001</v>
      </c>
      <c r="L56" s="32">
        <v>30.229800000000001</v>
      </c>
      <c r="M56" s="32">
        <v>31.879899999999999</v>
      </c>
      <c r="N56" s="34">
        <v>0</v>
      </c>
      <c r="O56" s="34">
        <v>0</v>
      </c>
      <c r="P56" s="34">
        <v>0</v>
      </c>
      <c r="Q56" s="34">
        <v>0</v>
      </c>
      <c r="R56" s="34">
        <v>0</v>
      </c>
      <c r="S56" s="34">
        <v>0</v>
      </c>
      <c r="T56" s="34">
        <v>0</v>
      </c>
    </row>
    <row r="57" spans="1:31" s="28" customFormat="1" ht="14.45" customHeight="1" x14ac:dyDescent="0.2">
      <c r="A57" s="29" t="s">
        <v>33</v>
      </c>
      <c r="B57" s="41" t="s">
        <v>145</v>
      </c>
      <c r="C57" s="31" t="s">
        <v>146</v>
      </c>
      <c r="D57" s="32">
        <v>1022.2565</v>
      </c>
      <c r="E57" s="33">
        <v>4.3289161800963347</v>
      </c>
      <c r="F57" s="32">
        <v>20.880800000000001</v>
      </c>
      <c r="G57" s="32">
        <v>218.10830000000001</v>
      </c>
      <c r="H57" s="32">
        <v>68.757400000000004</v>
      </c>
      <c r="I57" s="32">
        <v>86.718199999999996</v>
      </c>
      <c r="J57" s="32">
        <v>145.6524</v>
      </c>
      <c r="K57" s="32">
        <v>144.81139999999999</v>
      </c>
      <c r="L57" s="32">
        <v>126.8647</v>
      </c>
      <c r="M57" s="32">
        <v>210.4633</v>
      </c>
      <c r="N57" s="34">
        <v>0</v>
      </c>
      <c r="O57" s="34">
        <v>0</v>
      </c>
      <c r="P57" s="34">
        <v>0</v>
      </c>
      <c r="Q57" s="34">
        <v>0</v>
      </c>
      <c r="R57" s="34">
        <v>0</v>
      </c>
      <c r="S57" s="34">
        <v>0</v>
      </c>
      <c r="T57" s="34">
        <v>0</v>
      </c>
    </row>
    <row r="58" spans="1:31" s="22" customFormat="1" ht="14.45" customHeight="1" x14ac:dyDescent="0.2">
      <c r="A58" s="29" t="s">
        <v>33</v>
      </c>
      <c r="B58" s="41" t="s">
        <v>147</v>
      </c>
      <c r="C58" s="31" t="s">
        <v>148</v>
      </c>
      <c r="D58" s="32">
        <v>0</v>
      </c>
      <c r="E58" s="33">
        <v>0</v>
      </c>
      <c r="F58" s="32">
        <v>0</v>
      </c>
      <c r="G58" s="32">
        <v>0</v>
      </c>
      <c r="H58" s="32">
        <v>0</v>
      </c>
      <c r="I58" s="32">
        <v>0</v>
      </c>
      <c r="J58" s="32">
        <v>0</v>
      </c>
      <c r="K58" s="32">
        <v>0</v>
      </c>
      <c r="L58" s="32">
        <v>0</v>
      </c>
      <c r="M58" s="32">
        <v>0</v>
      </c>
      <c r="N58" s="34">
        <v>0</v>
      </c>
      <c r="O58" s="34">
        <v>0</v>
      </c>
      <c r="P58" s="34">
        <v>0</v>
      </c>
      <c r="Q58" s="34">
        <v>0</v>
      </c>
      <c r="R58" s="34">
        <v>0</v>
      </c>
      <c r="S58" s="34">
        <v>0</v>
      </c>
      <c r="T58" s="34">
        <v>0</v>
      </c>
    </row>
    <row r="59" spans="1:31" ht="14.45" customHeight="1" x14ac:dyDescent="0.2">
      <c r="A59" s="29" t="s">
        <v>33</v>
      </c>
      <c r="B59" s="41" t="s">
        <v>149</v>
      </c>
      <c r="C59" s="31" t="s">
        <v>150</v>
      </c>
      <c r="D59" s="32">
        <v>0</v>
      </c>
      <c r="E59" s="33">
        <v>0</v>
      </c>
      <c r="F59" s="32">
        <v>0</v>
      </c>
      <c r="G59" s="32">
        <v>0</v>
      </c>
      <c r="H59" s="32">
        <v>0</v>
      </c>
      <c r="I59" s="32">
        <v>0</v>
      </c>
      <c r="J59" s="32">
        <v>0</v>
      </c>
      <c r="K59" s="32">
        <v>0</v>
      </c>
      <c r="L59" s="32">
        <v>0</v>
      </c>
      <c r="M59" s="32">
        <v>0</v>
      </c>
      <c r="N59" s="34">
        <v>0</v>
      </c>
      <c r="O59" s="34">
        <v>0</v>
      </c>
      <c r="P59" s="34">
        <v>0</v>
      </c>
      <c r="Q59" s="34">
        <v>0</v>
      </c>
      <c r="R59" s="34">
        <v>0</v>
      </c>
      <c r="S59" s="34">
        <v>0</v>
      </c>
      <c r="T59" s="34">
        <v>0</v>
      </c>
    </row>
    <row r="60" spans="1:31" ht="14.45" customHeight="1" x14ac:dyDescent="0.2">
      <c r="A60" s="29" t="s">
        <v>151</v>
      </c>
      <c r="B60" s="41" t="s">
        <v>152</v>
      </c>
      <c r="C60" s="31" t="s">
        <v>153</v>
      </c>
      <c r="D60" s="32">
        <v>0</v>
      </c>
      <c r="E60" s="33">
        <v>0</v>
      </c>
      <c r="F60" s="32">
        <v>0</v>
      </c>
      <c r="G60" s="32">
        <v>0</v>
      </c>
      <c r="H60" s="32">
        <v>0</v>
      </c>
      <c r="I60" s="32">
        <v>0</v>
      </c>
      <c r="J60" s="32">
        <v>0</v>
      </c>
      <c r="K60" s="32">
        <v>0</v>
      </c>
      <c r="L60" s="32">
        <v>0</v>
      </c>
      <c r="M60" s="32">
        <v>0</v>
      </c>
      <c r="N60" s="34">
        <v>0</v>
      </c>
      <c r="O60" s="34">
        <v>0</v>
      </c>
      <c r="P60" s="34">
        <v>0</v>
      </c>
      <c r="Q60" s="34">
        <v>0</v>
      </c>
      <c r="R60" s="34">
        <v>0</v>
      </c>
      <c r="S60" s="34">
        <v>0</v>
      </c>
      <c r="T60" s="34">
        <v>0</v>
      </c>
    </row>
    <row r="61" spans="1:31" s="51" customFormat="1" ht="14.45" customHeight="1" x14ac:dyDescent="0.2">
      <c r="A61" s="29" t="s">
        <v>33</v>
      </c>
      <c r="B61" s="41" t="s">
        <v>154</v>
      </c>
      <c r="C61" s="31" t="s">
        <v>155</v>
      </c>
      <c r="D61" s="32">
        <v>3.9504999999999999</v>
      </c>
      <c r="E61" s="33">
        <v>1.6729053196991726E-2</v>
      </c>
      <c r="F61" s="32">
        <v>7.0599999999999996E-2</v>
      </c>
      <c r="G61" s="32">
        <v>0</v>
      </c>
      <c r="H61" s="32">
        <v>2.2972000000000001</v>
      </c>
      <c r="I61" s="32">
        <v>0</v>
      </c>
      <c r="J61" s="32">
        <v>0.3296</v>
      </c>
      <c r="K61" s="32">
        <v>0.83899999999999997</v>
      </c>
      <c r="L61" s="32">
        <v>9.8199999999999996E-2</v>
      </c>
      <c r="M61" s="32">
        <v>0.31590000000000001</v>
      </c>
      <c r="N61" s="34">
        <v>0</v>
      </c>
      <c r="O61" s="34">
        <v>0</v>
      </c>
      <c r="P61" s="34">
        <v>0</v>
      </c>
      <c r="Q61" s="34">
        <v>0</v>
      </c>
      <c r="R61" s="34">
        <v>0</v>
      </c>
      <c r="S61" s="34">
        <v>0</v>
      </c>
      <c r="T61" s="34">
        <v>0</v>
      </c>
    </row>
    <row r="62" spans="1:31" s="51" customFormat="1" ht="14.45" customHeight="1" x14ac:dyDescent="0.2">
      <c r="A62" s="29" t="s">
        <v>151</v>
      </c>
      <c r="B62" s="41" t="s">
        <v>156</v>
      </c>
      <c r="C62" s="31" t="s">
        <v>157</v>
      </c>
      <c r="D62" s="32">
        <v>2.4188000000000001</v>
      </c>
      <c r="E62" s="33">
        <v>1.0242813282592985E-2</v>
      </c>
      <c r="F62" s="32">
        <v>0.1656</v>
      </c>
      <c r="G62" s="32">
        <v>1.5364</v>
      </c>
      <c r="H62" s="32">
        <v>0.17130000000000001</v>
      </c>
      <c r="I62" s="32">
        <v>0</v>
      </c>
      <c r="J62" s="32">
        <v>0</v>
      </c>
      <c r="K62" s="32">
        <v>0</v>
      </c>
      <c r="L62" s="32">
        <v>0</v>
      </c>
      <c r="M62" s="32">
        <v>0.54549999999999998</v>
      </c>
      <c r="N62" s="34">
        <v>0</v>
      </c>
      <c r="O62" s="34">
        <v>0</v>
      </c>
      <c r="P62" s="34">
        <v>0</v>
      </c>
      <c r="Q62" s="34">
        <v>0</v>
      </c>
      <c r="R62" s="34">
        <v>0</v>
      </c>
      <c r="S62" s="34">
        <v>0</v>
      </c>
      <c r="T62" s="34">
        <v>0</v>
      </c>
    </row>
    <row r="63" spans="1:31" s="51" customFormat="1" ht="14.45" customHeight="1" x14ac:dyDescent="0.2">
      <c r="A63" s="29" t="s">
        <v>151</v>
      </c>
      <c r="B63" s="41" t="s">
        <v>158</v>
      </c>
      <c r="C63" s="31" t="s">
        <v>159</v>
      </c>
      <c r="D63" s="32">
        <v>0.29979999999999996</v>
      </c>
      <c r="E63" s="33">
        <v>1.2695532586908286E-3</v>
      </c>
      <c r="F63" s="32">
        <v>5.74E-2</v>
      </c>
      <c r="G63" s="32">
        <v>0</v>
      </c>
      <c r="H63" s="32">
        <v>0</v>
      </c>
      <c r="I63" s="32">
        <v>0.1023</v>
      </c>
      <c r="J63" s="32">
        <v>3.1399999999999997E-2</v>
      </c>
      <c r="K63" s="32">
        <v>3.8600000000000002E-2</v>
      </c>
      <c r="L63" s="32">
        <v>2.46E-2</v>
      </c>
      <c r="M63" s="32">
        <v>4.5499999999999999E-2</v>
      </c>
      <c r="N63" s="34">
        <v>0</v>
      </c>
      <c r="O63" s="34">
        <v>0</v>
      </c>
      <c r="P63" s="34">
        <v>0</v>
      </c>
      <c r="Q63" s="34">
        <v>0</v>
      </c>
      <c r="R63" s="34">
        <v>0</v>
      </c>
      <c r="S63" s="34">
        <v>0</v>
      </c>
      <c r="T63" s="34">
        <v>0</v>
      </c>
    </row>
    <row r="64" spans="1:31" s="51" customFormat="1" ht="14.45" customHeight="1" x14ac:dyDescent="0.2">
      <c r="A64" s="29" t="s">
        <v>33</v>
      </c>
      <c r="B64" s="41" t="s">
        <v>160</v>
      </c>
      <c r="C64" s="31" t="s">
        <v>161</v>
      </c>
      <c r="D64" s="32">
        <v>1.2539</v>
      </c>
      <c r="E64" s="33">
        <v>5.3098493364657452E-3</v>
      </c>
      <c r="F64" s="32">
        <v>6.7799999999999999E-2</v>
      </c>
      <c r="G64" s="32">
        <v>0.2878</v>
      </c>
      <c r="H64" s="32">
        <v>0</v>
      </c>
      <c r="I64" s="32">
        <v>0.1663</v>
      </c>
      <c r="J64" s="32">
        <v>0.45860000000000001</v>
      </c>
      <c r="K64" s="32">
        <v>0.1449</v>
      </c>
      <c r="L64" s="32">
        <v>0</v>
      </c>
      <c r="M64" s="32">
        <v>0.1285</v>
      </c>
      <c r="N64" s="34">
        <v>0</v>
      </c>
      <c r="O64" s="34">
        <v>0</v>
      </c>
      <c r="P64" s="34">
        <v>0</v>
      </c>
      <c r="Q64" s="34">
        <v>0</v>
      </c>
      <c r="R64" s="34">
        <v>0</v>
      </c>
      <c r="S64" s="34">
        <v>0</v>
      </c>
      <c r="T64" s="34">
        <v>0</v>
      </c>
    </row>
    <row r="65" spans="1:20" s="51" customFormat="1" ht="14.45" customHeight="1" x14ac:dyDescent="0.2">
      <c r="A65" s="29" t="s">
        <v>151</v>
      </c>
      <c r="B65" s="41" t="s">
        <v>162</v>
      </c>
      <c r="C65" s="31" t="s">
        <v>163</v>
      </c>
      <c r="D65" s="32">
        <v>2.0104000000000002</v>
      </c>
      <c r="E65" s="33">
        <v>8.5133751543430385E-3</v>
      </c>
      <c r="F65" s="32">
        <v>0</v>
      </c>
      <c r="G65" s="32">
        <v>0.1431</v>
      </c>
      <c r="H65" s="32">
        <v>6.1100000000000002E-2</v>
      </c>
      <c r="I65" s="32">
        <v>7.9399999999999998E-2</v>
      </c>
      <c r="J65" s="32">
        <v>0.1754</v>
      </c>
      <c r="K65" s="32">
        <v>0.83709999999999996</v>
      </c>
      <c r="L65" s="32">
        <v>0.19550000000000001</v>
      </c>
      <c r="M65" s="32">
        <v>0.51880000000000004</v>
      </c>
      <c r="N65" s="34">
        <v>0</v>
      </c>
      <c r="O65" s="34">
        <v>0</v>
      </c>
      <c r="P65" s="34">
        <v>0</v>
      </c>
      <c r="Q65" s="34">
        <v>0</v>
      </c>
      <c r="R65" s="34">
        <v>0</v>
      </c>
      <c r="S65" s="34">
        <v>0</v>
      </c>
      <c r="T65" s="34">
        <v>0</v>
      </c>
    </row>
    <row r="66" spans="1:20" s="51" customFormat="1" ht="14.45" customHeight="1" x14ac:dyDescent="0.2">
      <c r="A66" s="36" t="s">
        <v>164</v>
      </c>
      <c r="B66" s="37" t="s">
        <v>165</v>
      </c>
      <c r="C66" s="25" t="s">
        <v>166</v>
      </c>
      <c r="D66" s="34">
        <v>32.992199999999997</v>
      </c>
      <c r="E66" s="38">
        <v>0.13971099073175305</v>
      </c>
      <c r="F66" s="34">
        <v>5.8900000000000001E-2</v>
      </c>
      <c r="G66" s="34">
        <v>1.5004</v>
      </c>
      <c r="H66" s="34">
        <v>2.1747999999999998</v>
      </c>
      <c r="I66" s="34">
        <v>2.0392000000000001</v>
      </c>
      <c r="J66" s="34">
        <v>8.2723999999999993</v>
      </c>
      <c r="K66" s="34">
        <v>4.9992000000000001</v>
      </c>
      <c r="L66" s="34">
        <v>11.101900000000001</v>
      </c>
      <c r="M66" s="34">
        <v>2.8454000000000002</v>
      </c>
      <c r="N66" s="34">
        <v>0</v>
      </c>
      <c r="O66" s="34">
        <v>0</v>
      </c>
      <c r="P66" s="34">
        <v>0</v>
      </c>
      <c r="Q66" s="34">
        <v>0</v>
      </c>
      <c r="R66" s="34">
        <v>0</v>
      </c>
      <c r="S66" s="34">
        <v>0</v>
      </c>
      <c r="T66" s="34">
        <v>0</v>
      </c>
    </row>
    <row r="67" spans="1:20" ht="14.45" customHeight="1" x14ac:dyDescent="0.2">
      <c r="A67" s="36" t="s">
        <v>87</v>
      </c>
      <c r="B67" s="37" t="s">
        <v>167</v>
      </c>
      <c r="C67" s="25" t="s">
        <v>168</v>
      </c>
      <c r="D67" s="34">
        <v>4.9192999999999998</v>
      </c>
      <c r="E67" s="38">
        <v>2.0831598884182102E-2</v>
      </c>
      <c r="F67" s="34">
        <v>0</v>
      </c>
      <c r="G67" s="34">
        <v>0.21829999999999999</v>
      </c>
      <c r="H67" s="34">
        <v>0</v>
      </c>
      <c r="I67" s="34">
        <v>0.15060000000000001</v>
      </c>
      <c r="J67" s="34">
        <v>1.4346000000000001</v>
      </c>
      <c r="K67" s="34">
        <v>0</v>
      </c>
      <c r="L67" s="34">
        <v>0.46929999999999999</v>
      </c>
      <c r="M67" s="34">
        <v>2.6465000000000001</v>
      </c>
      <c r="N67" s="34">
        <v>0</v>
      </c>
      <c r="O67" s="34">
        <v>0</v>
      </c>
      <c r="P67" s="34">
        <v>0</v>
      </c>
      <c r="Q67" s="34">
        <v>0</v>
      </c>
      <c r="R67" s="34">
        <v>0</v>
      </c>
      <c r="S67" s="34">
        <v>0</v>
      </c>
      <c r="T67" s="34">
        <v>0</v>
      </c>
    </row>
    <row r="68" spans="1:20" ht="14.45" customHeight="1" x14ac:dyDescent="0.2">
      <c r="A68" s="36" t="s">
        <v>169</v>
      </c>
      <c r="B68" s="50" t="s">
        <v>170</v>
      </c>
      <c r="C68" s="25" t="s">
        <v>171</v>
      </c>
      <c r="D68" s="34">
        <v>81.895899999999997</v>
      </c>
      <c r="E68" s="38">
        <v>0.34680189032160857</v>
      </c>
      <c r="F68" s="34">
        <v>0</v>
      </c>
      <c r="G68" s="34">
        <v>1.3302</v>
      </c>
      <c r="H68" s="34">
        <v>0.68159999999999998</v>
      </c>
      <c r="I68" s="34">
        <v>1.5487</v>
      </c>
      <c r="J68" s="34">
        <v>20.388200000000001</v>
      </c>
      <c r="K68" s="34">
        <v>30.6873</v>
      </c>
      <c r="L68" s="34">
        <v>12.1858</v>
      </c>
      <c r="M68" s="34">
        <v>15.0741</v>
      </c>
      <c r="N68" s="34">
        <v>0</v>
      </c>
      <c r="O68" s="34">
        <v>0</v>
      </c>
      <c r="P68" s="34">
        <v>0</v>
      </c>
      <c r="Q68" s="34">
        <v>0</v>
      </c>
      <c r="R68" s="34">
        <v>0</v>
      </c>
      <c r="S68" s="34">
        <v>0</v>
      </c>
      <c r="T68" s="34">
        <v>0</v>
      </c>
    </row>
    <row r="69" spans="1:20" ht="14.45" customHeight="1" x14ac:dyDescent="0.2">
      <c r="A69" s="36" t="s">
        <v>172</v>
      </c>
      <c r="B69" s="52" t="s">
        <v>173</v>
      </c>
      <c r="C69" s="25" t="s">
        <v>174</v>
      </c>
      <c r="D69" s="34">
        <v>281.88040000000001</v>
      </c>
      <c r="E69" s="38">
        <v>1.1936697144131898</v>
      </c>
      <c r="F69" s="34">
        <v>33.526400000000002</v>
      </c>
      <c r="G69" s="34">
        <v>25.752400000000002</v>
      </c>
      <c r="H69" s="34">
        <v>28.3902</v>
      </c>
      <c r="I69" s="34">
        <v>25.450700000000001</v>
      </c>
      <c r="J69" s="34">
        <v>0</v>
      </c>
      <c r="K69" s="34">
        <v>34.697800000000001</v>
      </c>
      <c r="L69" s="34">
        <v>57.605899999999998</v>
      </c>
      <c r="M69" s="34">
        <v>76.456999999999994</v>
      </c>
      <c r="N69" s="34">
        <v>0</v>
      </c>
      <c r="O69" s="34">
        <v>0</v>
      </c>
      <c r="P69" s="34">
        <v>0</v>
      </c>
      <c r="Q69" s="34">
        <v>0</v>
      </c>
      <c r="R69" s="34">
        <v>0</v>
      </c>
      <c r="S69" s="34">
        <v>0</v>
      </c>
      <c r="T69" s="34">
        <v>0</v>
      </c>
    </row>
    <row r="70" spans="1:20" ht="14.45" customHeight="1" x14ac:dyDescent="0.2">
      <c r="A70" s="42" t="s">
        <v>175</v>
      </c>
      <c r="B70" s="53" t="s">
        <v>176</v>
      </c>
      <c r="C70" s="25" t="s">
        <v>177</v>
      </c>
      <c r="D70" s="54">
        <v>0</v>
      </c>
      <c r="E70" s="45">
        <v>0</v>
      </c>
      <c r="F70" s="44">
        <v>0</v>
      </c>
      <c r="G70" s="44">
        <v>0</v>
      </c>
      <c r="H70" s="44">
        <v>0</v>
      </c>
      <c r="I70" s="44">
        <v>0</v>
      </c>
      <c r="J70" s="44">
        <v>0</v>
      </c>
      <c r="K70" s="44">
        <v>0</v>
      </c>
      <c r="L70" s="44">
        <v>0</v>
      </c>
      <c r="M70" s="44">
        <v>0</v>
      </c>
      <c r="N70" s="44">
        <v>0</v>
      </c>
      <c r="O70" s="44">
        <v>0</v>
      </c>
      <c r="P70" s="44">
        <v>0</v>
      </c>
      <c r="Q70" s="44">
        <v>0</v>
      </c>
      <c r="R70" s="44">
        <v>0</v>
      </c>
      <c r="S70" s="44">
        <v>0</v>
      </c>
      <c r="T70" s="44">
        <v>0</v>
      </c>
    </row>
    <row r="71" spans="1:20" ht="14.45" customHeight="1" x14ac:dyDescent="0.2">
      <c r="A71" s="55">
        <v>3</v>
      </c>
      <c r="B71" s="56" t="s">
        <v>178</v>
      </c>
      <c r="C71" s="7" t="s">
        <v>179</v>
      </c>
      <c r="D71" s="56">
        <v>0</v>
      </c>
      <c r="E71" s="57">
        <v>0</v>
      </c>
      <c r="F71" s="56">
        <v>0</v>
      </c>
      <c r="G71" s="56">
        <v>0</v>
      </c>
      <c r="H71" s="56">
        <v>0</v>
      </c>
      <c r="I71" s="56">
        <v>0</v>
      </c>
      <c r="J71" s="56">
        <v>0</v>
      </c>
      <c r="K71" s="56">
        <v>0</v>
      </c>
      <c r="L71" s="56">
        <v>0</v>
      </c>
      <c r="M71" s="56">
        <v>0</v>
      </c>
      <c r="N71" s="56">
        <v>0</v>
      </c>
      <c r="O71" s="56">
        <v>0</v>
      </c>
      <c r="P71" s="56">
        <v>0</v>
      </c>
      <c r="Q71" s="56">
        <v>0</v>
      </c>
      <c r="R71" s="56">
        <v>0</v>
      </c>
      <c r="S71" s="56">
        <v>0</v>
      </c>
      <c r="T71" s="56">
        <v>0</v>
      </c>
    </row>
    <row r="72" spans="1:20" ht="14.45" customHeight="1" x14ac:dyDescent="0.2">
      <c r="A72" s="23" t="s">
        <v>180</v>
      </c>
      <c r="B72" s="24" t="s">
        <v>181</v>
      </c>
      <c r="C72" s="25" t="s">
        <v>182</v>
      </c>
      <c r="D72" s="58">
        <v>0</v>
      </c>
      <c r="E72" s="27">
        <v>0</v>
      </c>
      <c r="F72" s="26">
        <v>0</v>
      </c>
      <c r="G72" s="26">
        <v>0</v>
      </c>
      <c r="H72" s="26">
        <v>0</v>
      </c>
      <c r="I72" s="26">
        <v>0</v>
      </c>
      <c r="J72" s="26">
        <v>0</v>
      </c>
      <c r="K72" s="26">
        <v>0</v>
      </c>
      <c r="L72" s="26">
        <v>0</v>
      </c>
      <c r="M72" s="26">
        <v>0</v>
      </c>
      <c r="N72" s="26">
        <v>0</v>
      </c>
      <c r="O72" s="26">
        <v>0</v>
      </c>
      <c r="P72" s="26">
        <v>0</v>
      </c>
      <c r="Q72" s="26">
        <v>0</v>
      </c>
      <c r="R72" s="26">
        <v>0</v>
      </c>
      <c r="S72" s="26">
        <v>0</v>
      </c>
      <c r="T72" s="26">
        <v>0</v>
      </c>
    </row>
    <row r="73" spans="1:20" ht="14.45" customHeight="1" x14ac:dyDescent="0.2">
      <c r="A73" s="36" t="s">
        <v>183</v>
      </c>
      <c r="B73" s="37" t="s">
        <v>184</v>
      </c>
      <c r="C73" s="25" t="s">
        <v>185</v>
      </c>
      <c r="D73" s="32">
        <v>0</v>
      </c>
      <c r="E73" s="38">
        <v>0</v>
      </c>
      <c r="F73" s="34">
        <v>0</v>
      </c>
      <c r="G73" s="34">
        <v>0</v>
      </c>
      <c r="H73" s="34">
        <v>0</v>
      </c>
      <c r="I73" s="34">
        <v>0</v>
      </c>
      <c r="J73" s="34">
        <v>0</v>
      </c>
      <c r="K73" s="34">
        <v>0</v>
      </c>
      <c r="L73" s="34">
        <v>0</v>
      </c>
      <c r="M73" s="34">
        <v>0</v>
      </c>
      <c r="N73" s="34">
        <v>0</v>
      </c>
      <c r="O73" s="34">
        <v>0</v>
      </c>
      <c r="P73" s="34">
        <v>0</v>
      </c>
      <c r="Q73" s="34">
        <v>0</v>
      </c>
      <c r="R73" s="34">
        <v>0</v>
      </c>
      <c r="S73" s="34">
        <v>0</v>
      </c>
      <c r="T73" s="34">
        <v>0</v>
      </c>
    </row>
    <row r="74" spans="1:20" ht="14.45" customHeight="1" x14ac:dyDescent="0.2">
      <c r="A74" s="36" t="s">
        <v>186</v>
      </c>
      <c r="B74" s="52" t="s">
        <v>187</v>
      </c>
      <c r="C74" s="25" t="s">
        <v>188</v>
      </c>
      <c r="D74" s="32">
        <v>0</v>
      </c>
      <c r="E74" s="38">
        <v>0</v>
      </c>
      <c r="F74" s="34">
        <v>0</v>
      </c>
      <c r="G74" s="34">
        <v>0</v>
      </c>
      <c r="H74" s="34">
        <v>0</v>
      </c>
      <c r="I74" s="34">
        <v>0</v>
      </c>
      <c r="J74" s="34">
        <v>0</v>
      </c>
      <c r="K74" s="34">
        <v>0</v>
      </c>
      <c r="L74" s="34">
        <v>0</v>
      </c>
      <c r="M74" s="34">
        <v>0</v>
      </c>
      <c r="N74" s="34">
        <v>0</v>
      </c>
      <c r="O74" s="34">
        <v>0</v>
      </c>
      <c r="P74" s="34">
        <v>0</v>
      </c>
      <c r="Q74" s="34">
        <v>0</v>
      </c>
      <c r="R74" s="34">
        <v>0</v>
      </c>
      <c r="S74" s="34">
        <v>0</v>
      </c>
      <c r="T74" s="34">
        <v>0</v>
      </c>
    </row>
    <row r="75" spans="1:20" ht="14.45" customHeight="1" x14ac:dyDescent="0.2">
      <c r="A75" s="36" t="s">
        <v>189</v>
      </c>
      <c r="B75" s="37" t="s">
        <v>190</v>
      </c>
      <c r="C75" s="25" t="s">
        <v>191</v>
      </c>
      <c r="D75" s="32">
        <v>0</v>
      </c>
      <c r="E75" s="38">
        <v>0</v>
      </c>
      <c r="F75" s="34">
        <v>0</v>
      </c>
      <c r="G75" s="34">
        <v>0</v>
      </c>
      <c r="H75" s="34">
        <v>0</v>
      </c>
      <c r="I75" s="34">
        <v>0</v>
      </c>
      <c r="J75" s="34">
        <v>0</v>
      </c>
      <c r="K75" s="34">
        <v>0</v>
      </c>
      <c r="L75" s="34">
        <v>0</v>
      </c>
      <c r="M75" s="34">
        <v>0</v>
      </c>
      <c r="N75" s="34">
        <v>0</v>
      </c>
      <c r="O75" s="34">
        <v>0</v>
      </c>
      <c r="P75" s="34">
        <v>0</v>
      </c>
      <c r="Q75" s="34">
        <v>0</v>
      </c>
      <c r="R75" s="34">
        <v>0</v>
      </c>
      <c r="S75" s="34">
        <v>0</v>
      </c>
      <c r="T75" s="34">
        <v>0</v>
      </c>
    </row>
    <row r="76" spans="1:20" ht="14.45" customHeight="1" x14ac:dyDescent="0.2">
      <c r="A76" s="42" t="s">
        <v>192</v>
      </c>
      <c r="B76" s="53" t="s">
        <v>193</v>
      </c>
      <c r="C76" s="25" t="s">
        <v>194</v>
      </c>
      <c r="D76" s="54">
        <v>0</v>
      </c>
      <c r="E76" s="45">
        <v>0</v>
      </c>
      <c r="F76" s="44">
        <v>0</v>
      </c>
      <c r="G76" s="44">
        <v>0</v>
      </c>
      <c r="H76" s="44">
        <v>0</v>
      </c>
      <c r="I76" s="44">
        <v>0</v>
      </c>
      <c r="J76" s="44">
        <v>0</v>
      </c>
      <c r="K76" s="44">
        <v>0</v>
      </c>
      <c r="L76" s="44">
        <v>0</v>
      </c>
      <c r="M76" s="44">
        <v>0</v>
      </c>
      <c r="N76" s="44">
        <v>0</v>
      </c>
      <c r="O76" s="44">
        <v>0</v>
      </c>
      <c r="P76" s="44">
        <v>0</v>
      </c>
      <c r="Q76" s="44">
        <v>0</v>
      </c>
      <c r="R76" s="44">
        <v>0</v>
      </c>
      <c r="S76" s="44">
        <v>0</v>
      </c>
      <c r="T76" s="44">
        <v>0</v>
      </c>
    </row>
    <row r="77" spans="1:20" ht="14.45" customHeight="1" x14ac:dyDescent="0.2">
      <c r="A77" s="59" t="s">
        <v>195</v>
      </c>
      <c r="B77" s="60" t="s">
        <v>196</v>
      </c>
      <c r="C77" s="61"/>
      <c r="D77" s="62"/>
      <c r="E77" s="63"/>
      <c r="F77" s="64"/>
      <c r="G77" s="64"/>
      <c r="H77" s="64"/>
      <c r="I77" s="64"/>
      <c r="J77" s="64"/>
      <c r="K77" s="64"/>
      <c r="L77" s="64"/>
      <c r="M77" s="64"/>
      <c r="N77" s="64"/>
      <c r="O77" s="64"/>
      <c r="P77" s="64"/>
      <c r="Q77" s="64"/>
      <c r="R77" s="64"/>
      <c r="S77" s="64"/>
      <c r="T77" s="65"/>
    </row>
    <row r="78" spans="1:20" ht="14.45" customHeight="1" x14ac:dyDescent="0.2">
      <c r="A78" s="66">
        <v>1</v>
      </c>
      <c r="B78" s="67" t="s">
        <v>197</v>
      </c>
      <c r="C78" s="67" t="s">
        <v>198</v>
      </c>
      <c r="D78" s="68">
        <v>0</v>
      </c>
      <c r="E78" s="17">
        <v>0</v>
      </c>
      <c r="F78" s="16">
        <v>0</v>
      </c>
      <c r="G78" s="16">
        <v>0</v>
      </c>
      <c r="H78" s="16">
        <v>0</v>
      </c>
      <c r="I78" s="16">
        <v>0</v>
      </c>
      <c r="J78" s="16">
        <v>0</v>
      </c>
      <c r="K78" s="16">
        <v>0</v>
      </c>
      <c r="L78" s="16">
        <v>0</v>
      </c>
      <c r="M78" s="16">
        <v>0</v>
      </c>
      <c r="N78" s="69">
        <v>0</v>
      </c>
      <c r="O78" s="69">
        <v>0</v>
      </c>
      <c r="P78" s="69">
        <v>0</v>
      </c>
      <c r="Q78" s="69">
        <v>0</v>
      </c>
      <c r="R78" s="69">
        <v>0</v>
      </c>
      <c r="S78" s="69">
        <v>0</v>
      </c>
      <c r="T78" s="69">
        <v>0</v>
      </c>
    </row>
    <row r="79" spans="1:20" ht="14.45" customHeight="1" x14ac:dyDescent="0.2">
      <c r="A79" s="66">
        <v>2</v>
      </c>
      <c r="B79" s="67" t="s">
        <v>199</v>
      </c>
      <c r="C79" s="67" t="s">
        <v>200</v>
      </c>
      <c r="D79" s="68">
        <v>787.86850000000004</v>
      </c>
      <c r="E79" s="17">
        <v>3.3363609793023863</v>
      </c>
      <c r="F79" s="16">
        <v>787.86850000000004</v>
      </c>
      <c r="G79" s="16">
        <v>0</v>
      </c>
      <c r="H79" s="16">
        <v>0</v>
      </c>
      <c r="I79" s="16">
        <v>0</v>
      </c>
      <c r="J79" s="16">
        <v>0</v>
      </c>
      <c r="K79" s="16">
        <v>0</v>
      </c>
      <c r="L79" s="16">
        <v>0</v>
      </c>
      <c r="M79" s="16">
        <v>0</v>
      </c>
      <c r="N79" s="69">
        <v>0</v>
      </c>
      <c r="O79" s="69">
        <v>0</v>
      </c>
      <c r="P79" s="69">
        <v>0</v>
      </c>
      <c r="Q79" s="69">
        <v>0</v>
      </c>
      <c r="R79" s="69">
        <v>0</v>
      </c>
      <c r="S79" s="69">
        <v>0</v>
      </c>
      <c r="T79" s="69">
        <v>0</v>
      </c>
    </row>
    <row r="80" spans="1:20" ht="14.45" customHeight="1" x14ac:dyDescent="0.2">
      <c r="A80" s="66">
        <v>3</v>
      </c>
      <c r="B80" s="67" t="s">
        <v>201</v>
      </c>
      <c r="C80" s="67" t="s">
        <v>202</v>
      </c>
      <c r="D80" s="68">
        <v>19025.686689999999</v>
      </c>
      <c r="E80" s="17">
        <v>80.567453422682547</v>
      </c>
      <c r="F80" s="16">
        <v>604.07896000000005</v>
      </c>
      <c r="G80" s="16">
        <v>3196.4344599999995</v>
      </c>
      <c r="H80" s="16">
        <v>1494.5416399999999</v>
      </c>
      <c r="I80" s="16">
        <v>2241.5187000000001</v>
      </c>
      <c r="J80" s="16">
        <v>2468.7984199999996</v>
      </c>
      <c r="K80" s="16">
        <v>3077.4076</v>
      </c>
      <c r="L80" s="16">
        <v>2312.8547299999996</v>
      </c>
      <c r="M80" s="16">
        <v>3630.0521800000001</v>
      </c>
      <c r="N80" s="69">
        <v>0</v>
      </c>
      <c r="O80" s="69">
        <v>0</v>
      </c>
      <c r="P80" s="69">
        <v>0</v>
      </c>
      <c r="Q80" s="69">
        <v>0</v>
      </c>
      <c r="R80" s="69">
        <v>0</v>
      </c>
      <c r="S80" s="69">
        <v>0</v>
      </c>
      <c r="T80" s="69">
        <v>0</v>
      </c>
    </row>
    <row r="81" spans="1:20" ht="14.45" customHeight="1" x14ac:dyDescent="0.2">
      <c r="A81" s="66">
        <v>4</v>
      </c>
      <c r="B81" s="67" t="s">
        <v>203</v>
      </c>
      <c r="C81" s="67" t="s">
        <v>204</v>
      </c>
      <c r="D81" s="68">
        <v>931.26160000000004</v>
      </c>
      <c r="E81" s="17">
        <v>3.943583051946749</v>
      </c>
      <c r="F81" s="16">
        <v>0</v>
      </c>
      <c r="G81" s="16">
        <v>931.26160000000004</v>
      </c>
      <c r="H81" s="16">
        <v>0</v>
      </c>
      <c r="I81" s="16">
        <v>0</v>
      </c>
      <c r="J81" s="16">
        <v>0</v>
      </c>
      <c r="K81" s="16">
        <v>0</v>
      </c>
      <c r="L81" s="16">
        <v>0</v>
      </c>
      <c r="M81" s="16">
        <v>0</v>
      </c>
      <c r="N81" s="69">
        <v>0</v>
      </c>
      <c r="O81" s="69">
        <v>0</v>
      </c>
      <c r="P81" s="69">
        <v>0</v>
      </c>
      <c r="Q81" s="69">
        <v>0</v>
      </c>
      <c r="R81" s="69">
        <v>0</v>
      </c>
      <c r="S81" s="69">
        <v>0</v>
      </c>
      <c r="T81" s="69">
        <v>0</v>
      </c>
    </row>
    <row r="82" spans="1:20" ht="14.45" customHeight="1" x14ac:dyDescent="0.2">
      <c r="A82" s="66">
        <v>5</v>
      </c>
      <c r="B82" s="67" t="s">
        <v>205</v>
      </c>
      <c r="C82" s="67" t="s">
        <v>206</v>
      </c>
      <c r="D82" s="68">
        <v>0</v>
      </c>
      <c r="E82" s="17">
        <v>0</v>
      </c>
      <c r="F82" s="16">
        <v>0</v>
      </c>
      <c r="G82" s="16">
        <v>0</v>
      </c>
      <c r="H82" s="16">
        <v>0</v>
      </c>
      <c r="I82" s="16">
        <v>0</v>
      </c>
      <c r="J82" s="16">
        <v>0</v>
      </c>
      <c r="K82" s="16">
        <v>0</v>
      </c>
      <c r="L82" s="16">
        <v>0</v>
      </c>
      <c r="M82" s="16">
        <v>0</v>
      </c>
      <c r="N82" s="69">
        <v>0</v>
      </c>
      <c r="O82" s="69">
        <v>0</v>
      </c>
      <c r="P82" s="69">
        <v>0</v>
      </c>
      <c r="Q82" s="69">
        <v>0</v>
      </c>
      <c r="R82" s="69">
        <v>0</v>
      </c>
      <c r="S82" s="69">
        <v>0</v>
      </c>
      <c r="T82" s="69">
        <v>0</v>
      </c>
    </row>
    <row r="83" spans="1:20" ht="14.45" customHeight="1" x14ac:dyDescent="0.2">
      <c r="A83" s="66">
        <v>6</v>
      </c>
      <c r="B83" s="67" t="s">
        <v>207</v>
      </c>
      <c r="C83" s="67" t="s">
        <v>208</v>
      </c>
      <c r="D83" s="68">
        <v>0</v>
      </c>
      <c r="E83" s="17">
        <v>0</v>
      </c>
      <c r="F83" s="16">
        <v>0</v>
      </c>
      <c r="G83" s="16">
        <v>0</v>
      </c>
      <c r="H83" s="16">
        <v>0</v>
      </c>
      <c r="I83" s="16">
        <v>0</v>
      </c>
      <c r="J83" s="16">
        <v>0</v>
      </c>
      <c r="K83" s="16">
        <v>0</v>
      </c>
      <c r="L83" s="16">
        <v>0</v>
      </c>
      <c r="M83" s="16">
        <v>0</v>
      </c>
      <c r="N83" s="69">
        <v>0</v>
      </c>
      <c r="O83" s="69">
        <v>0</v>
      </c>
      <c r="P83" s="69">
        <v>0</v>
      </c>
      <c r="Q83" s="69">
        <v>0</v>
      </c>
      <c r="R83" s="69">
        <v>0</v>
      </c>
      <c r="S83" s="69">
        <v>0</v>
      </c>
      <c r="T83" s="69">
        <v>0</v>
      </c>
    </row>
    <row r="84" spans="1:20" ht="14.45" customHeight="1" x14ac:dyDescent="0.2">
      <c r="A84" s="66">
        <v>7</v>
      </c>
      <c r="B84" s="67" t="s">
        <v>209</v>
      </c>
      <c r="C84" s="67" t="s">
        <v>210</v>
      </c>
      <c r="D84" s="68">
        <v>14.115500000000001</v>
      </c>
      <c r="E84" s="17">
        <v>5.9774446374417596E-2</v>
      </c>
      <c r="F84" s="16">
        <v>10.9169</v>
      </c>
      <c r="G84" s="16">
        <v>0.24990000000000001</v>
      </c>
      <c r="H84" s="16">
        <v>0.78439999999999999</v>
      </c>
      <c r="I84" s="16">
        <v>0.90590000000000004</v>
      </c>
      <c r="J84" s="16">
        <v>0.22389999999999999</v>
      </c>
      <c r="K84" s="16">
        <v>0.2167</v>
      </c>
      <c r="L84" s="16">
        <v>0.6804</v>
      </c>
      <c r="M84" s="16">
        <v>0.13739999999999999</v>
      </c>
      <c r="N84" s="69">
        <v>0</v>
      </c>
      <c r="O84" s="69">
        <v>0</v>
      </c>
      <c r="P84" s="69">
        <v>0</v>
      </c>
      <c r="Q84" s="69">
        <v>0</v>
      </c>
      <c r="R84" s="69">
        <v>0</v>
      </c>
      <c r="S84" s="69">
        <v>0</v>
      </c>
      <c r="T84" s="69">
        <v>0</v>
      </c>
    </row>
    <row r="85" spans="1:20" ht="14.45" customHeight="1" x14ac:dyDescent="0.2">
      <c r="A85" s="66">
        <v>8</v>
      </c>
      <c r="B85" s="67" t="s">
        <v>211</v>
      </c>
      <c r="C85" s="67" t="s">
        <v>212</v>
      </c>
      <c r="D85" s="68">
        <v>6260.2019300000002</v>
      </c>
      <c r="E85" s="17">
        <v>26.509872449279907</v>
      </c>
      <c r="F85" s="16">
        <v>787.86850000000004</v>
      </c>
      <c r="G85" s="16">
        <v>0</v>
      </c>
      <c r="H85" s="16">
        <v>1838.7266999999999</v>
      </c>
      <c r="I85" s="16">
        <v>0</v>
      </c>
      <c r="J85" s="16">
        <v>0</v>
      </c>
      <c r="K85" s="16">
        <v>3633.6067300000004</v>
      </c>
      <c r="L85" s="16">
        <v>0</v>
      </c>
      <c r="M85" s="16">
        <v>0</v>
      </c>
      <c r="N85" s="69">
        <v>0</v>
      </c>
      <c r="O85" s="69">
        <v>0</v>
      </c>
      <c r="P85" s="69">
        <v>0</v>
      </c>
      <c r="Q85" s="69">
        <v>0</v>
      </c>
      <c r="R85" s="69">
        <v>0</v>
      </c>
      <c r="S85" s="69">
        <v>0</v>
      </c>
      <c r="T85" s="69">
        <v>0</v>
      </c>
    </row>
    <row r="86" spans="1:20" ht="14.45" customHeight="1" x14ac:dyDescent="0.2">
      <c r="A86" s="66">
        <v>9</v>
      </c>
      <c r="B86" s="67" t="s">
        <v>213</v>
      </c>
      <c r="C86" s="67" t="s">
        <v>214</v>
      </c>
      <c r="D86" s="68">
        <v>11.161100000000001</v>
      </c>
      <c r="E86" s="17">
        <v>4.726354528210211E-2</v>
      </c>
      <c r="F86" s="16">
        <v>6.8973000000000004</v>
      </c>
      <c r="G86" s="16">
        <v>0</v>
      </c>
      <c r="H86" s="16">
        <v>0</v>
      </c>
      <c r="I86" s="16">
        <v>0</v>
      </c>
      <c r="J86" s="16">
        <v>0</v>
      </c>
      <c r="K86" s="16">
        <v>0</v>
      </c>
      <c r="L86" s="16">
        <v>4.2637999999999998</v>
      </c>
      <c r="M86" s="16">
        <v>0</v>
      </c>
      <c r="N86" s="69">
        <v>0</v>
      </c>
      <c r="O86" s="69">
        <v>0</v>
      </c>
      <c r="P86" s="69">
        <v>0</v>
      </c>
      <c r="Q86" s="69">
        <v>0</v>
      </c>
      <c r="R86" s="69">
        <v>0</v>
      </c>
      <c r="S86" s="69">
        <v>0</v>
      </c>
      <c r="T86" s="69">
        <v>0</v>
      </c>
    </row>
    <row r="87" spans="1:20" ht="14.45" customHeight="1" x14ac:dyDescent="0.2">
      <c r="A87" s="66">
        <v>10</v>
      </c>
      <c r="B87" s="67" t="s">
        <v>215</v>
      </c>
      <c r="C87" s="67" t="s">
        <v>216</v>
      </c>
      <c r="D87" s="68">
        <v>803.97057047999988</v>
      </c>
      <c r="E87" s="17">
        <v>3.4045478907418567</v>
      </c>
      <c r="F87" s="16">
        <v>0</v>
      </c>
      <c r="G87" s="16">
        <v>136.44282960000001</v>
      </c>
      <c r="H87" s="16">
        <v>52.725750000000012</v>
      </c>
      <c r="I87" s="16">
        <v>63.661105200000002</v>
      </c>
      <c r="J87" s="16">
        <v>197.51536727999996</v>
      </c>
      <c r="K87" s="16">
        <v>200.11585440000005</v>
      </c>
      <c r="L87" s="16">
        <v>95.278906800000001</v>
      </c>
      <c r="M87" s="16">
        <v>58.230757199999999</v>
      </c>
      <c r="N87" s="69">
        <v>0</v>
      </c>
      <c r="O87" s="69">
        <v>0</v>
      </c>
      <c r="P87" s="69">
        <v>0</v>
      </c>
      <c r="Q87" s="69">
        <v>0</v>
      </c>
      <c r="R87" s="69">
        <v>0</v>
      </c>
      <c r="S87" s="69">
        <v>0</v>
      </c>
      <c r="T87" s="69">
        <v>0</v>
      </c>
    </row>
  </sheetData>
  <mergeCells count="8">
    <mergeCell ref="A1:T1"/>
    <mergeCell ref="A2:T2"/>
    <mergeCell ref="A3:A4"/>
    <mergeCell ref="B3:B4"/>
    <mergeCell ref="C3:C4"/>
    <mergeCell ref="D3:D4"/>
    <mergeCell ref="E3:E4"/>
    <mergeCell ref="F3:T3"/>
  </mergeCells>
  <printOptions horizontalCentered="1"/>
  <pageMargins left="0" right="0" top="1" bottom="0.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workbookViewId="0">
      <selection activeCell="H13" sqref="H13"/>
    </sheetView>
  </sheetViews>
  <sheetFormatPr defaultRowHeight="14.25" x14ac:dyDescent="0.2"/>
  <cols>
    <col min="1" max="1" width="4.75" customWidth="1"/>
    <col min="2" max="2" width="33" customWidth="1"/>
    <col min="3" max="3" width="3.875" customWidth="1"/>
    <col min="7" max="7" width="11.375" customWidth="1"/>
    <col min="9" max="9" width="9.125" customWidth="1"/>
    <col min="10" max="10" width="10.25" customWidth="1"/>
  </cols>
  <sheetData>
    <row r="1" spans="1:10" ht="15" x14ac:dyDescent="0.25">
      <c r="A1" s="339" t="s">
        <v>385</v>
      </c>
      <c r="B1" s="339"/>
      <c r="C1" s="339"/>
      <c r="D1" s="339"/>
      <c r="E1" s="339"/>
      <c r="F1" s="339"/>
      <c r="G1" s="339"/>
      <c r="H1" s="339"/>
      <c r="I1" s="339"/>
      <c r="J1" s="339"/>
    </row>
    <row r="2" spans="1:10" ht="25.5" customHeight="1" thickBot="1" x14ac:dyDescent="0.25">
      <c r="A2" s="340" t="s">
        <v>384</v>
      </c>
      <c r="B2" s="340"/>
      <c r="C2" s="340"/>
      <c r="D2" s="340"/>
      <c r="E2" s="340"/>
      <c r="F2" s="340"/>
      <c r="G2" s="340"/>
      <c r="H2" s="340"/>
      <c r="I2" s="340"/>
      <c r="J2" s="340"/>
    </row>
    <row r="3" spans="1:10" ht="15" thickBot="1" x14ac:dyDescent="0.25">
      <c r="A3" s="341" t="s">
        <v>1</v>
      </c>
      <c r="B3" s="341" t="s">
        <v>2</v>
      </c>
      <c r="C3" s="341" t="s">
        <v>3</v>
      </c>
      <c r="D3" s="352" t="s">
        <v>296</v>
      </c>
      <c r="E3" s="352" t="s">
        <v>297</v>
      </c>
      <c r="F3" s="344" t="s">
        <v>298</v>
      </c>
      <c r="G3" s="345"/>
      <c r="H3" s="345"/>
      <c r="I3" s="345"/>
      <c r="J3" s="346"/>
    </row>
    <row r="4" spans="1:10" ht="15" thickBot="1" x14ac:dyDescent="0.25">
      <c r="A4" s="342"/>
      <c r="B4" s="342"/>
      <c r="C4" s="342"/>
      <c r="D4" s="353"/>
      <c r="E4" s="353"/>
      <c r="F4" s="347" t="s">
        <v>299</v>
      </c>
      <c r="G4" s="349" t="s">
        <v>300</v>
      </c>
      <c r="H4" s="350"/>
      <c r="I4" s="351" t="s">
        <v>301</v>
      </c>
      <c r="J4" s="350"/>
    </row>
    <row r="5" spans="1:10" ht="24.75" thickBot="1" x14ac:dyDescent="0.25">
      <c r="A5" s="343"/>
      <c r="B5" s="343"/>
      <c r="C5" s="343"/>
      <c r="D5" s="354"/>
      <c r="E5" s="354"/>
      <c r="F5" s="348"/>
      <c r="G5" s="199" t="s">
        <v>302</v>
      </c>
      <c r="H5" s="199" t="s">
        <v>303</v>
      </c>
      <c r="I5" s="199" t="s">
        <v>302</v>
      </c>
      <c r="J5" s="199" t="s">
        <v>303</v>
      </c>
    </row>
    <row r="6" spans="1:10" s="229" customFormat="1" ht="15" thickBot="1" x14ac:dyDescent="0.25">
      <c r="A6" s="230">
        <v>-1</v>
      </c>
      <c r="B6" s="231">
        <v>-2</v>
      </c>
      <c r="C6" s="231">
        <v>-3</v>
      </c>
      <c r="D6" s="232">
        <v>-4</v>
      </c>
      <c r="E6" s="232">
        <v>-5</v>
      </c>
      <c r="F6" s="231">
        <v>-6</v>
      </c>
      <c r="G6" s="228" t="s">
        <v>304</v>
      </c>
      <c r="H6" s="228" t="s">
        <v>305</v>
      </c>
      <c r="I6" s="228" t="s">
        <v>306</v>
      </c>
      <c r="J6" s="228" t="s">
        <v>307</v>
      </c>
    </row>
    <row r="7" spans="1:10" ht="15" thickBot="1" x14ac:dyDescent="0.25">
      <c r="A7" s="200"/>
      <c r="B7" s="201" t="s">
        <v>27</v>
      </c>
      <c r="C7" s="202"/>
      <c r="D7" s="203">
        <v>23614.61</v>
      </c>
      <c r="E7" s="203">
        <v>23614.61</v>
      </c>
      <c r="F7" s="204">
        <v>23614.61</v>
      </c>
      <c r="G7" s="205">
        <v>0</v>
      </c>
      <c r="H7" s="206">
        <v>100</v>
      </c>
      <c r="I7" s="206">
        <v>0</v>
      </c>
      <c r="J7" s="206" t="s">
        <v>151</v>
      </c>
    </row>
    <row r="8" spans="1:10" ht="15" thickBot="1" x14ac:dyDescent="0.25">
      <c r="A8" s="207">
        <v>1</v>
      </c>
      <c r="B8" s="201" t="s">
        <v>28</v>
      </c>
      <c r="C8" s="208" t="s">
        <v>29</v>
      </c>
      <c r="D8" s="209">
        <v>20977.82</v>
      </c>
      <c r="E8" s="203">
        <v>20663.29</v>
      </c>
      <c r="F8" s="209">
        <v>20971.439999999999</v>
      </c>
      <c r="G8" s="205">
        <v>308.16000000000003</v>
      </c>
      <c r="H8" s="206">
        <v>101.49</v>
      </c>
      <c r="I8" s="206">
        <v>-6.37</v>
      </c>
      <c r="J8" s="206">
        <v>2.0699999999999998</v>
      </c>
    </row>
    <row r="9" spans="1:10" ht="15" thickBot="1" x14ac:dyDescent="0.25">
      <c r="A9" s="210" t="s">
        <v>30</v>
      </c>
      <c r="B9" s="211" t="s">
        <v>31</v>
      </c>
      <c r="C9" s="212" t="s">
        <v>32</v>
      </c>
      <c r="D9" s="213">
        <v>16310.67</v>
      </c>
      <c r="E9" s="214">
        <v>15965.29</v>
      </c>
      <c r="F9" s="213">
        <v>16307.08</v>
      </c>
      <c r="G9" s="215">
        <v>341.79</v>
      </c>
      <c r="H9" s="216">
        <v>102.14</v>
      </c>
      <c r="I9" s="216">
        <v>-3.59</v>
      </c>
      <c r="J9" s="216">
        <v>1.05</v>
      </c>
    </row>
    <row r="10" spans="1:10" ht="15" thickBot="1" x14ac:dyDescent="0.25">
      <c r="A10" s="200"/>
      <c r="B10" s="217" t="s">
        <v>228</v>
      </c>
      <c r="C10" s="218" t="s">
        <v>35</v>
      </c>
      <c r="D10" s="213">
        <v>16310.67</v>
      </c>
      <c r="E10" s="214">
        <v>15965.29</v>
      </c>
      <c r="F10" s="219">
        <v>16307.08</v>
      </c>
      <c r="G10" s="215">
        <v>341.79</v>
      </c>
      <c r="H10" s="216">
        <v>102.14</v>
      </c>
      <c r="I10" s="216">
        <v>-3.59</v>
      </c>
      <c r="J10" s="216">
        <v>1.05</v>
      </c>
    </row>
    <row r="11" spans="1:10" ht="15" thickBot="1" x14ac:dyDescent="0.25">
      <c r="A11" s="210" t="s">
        <v>40</v>
      </c>
      <c r="B11" s="211" t="s">
        <v>230</v>
      </c>
      <c r="C11" s="212" t="s">
        <v>42</v>
      </c>
      <c r="D11" s="216">
        <v>840.54</v>
      </c>
      <c r="E11" s="215">
        <v>854.72</v>
      </c>
      <c r="F11" s="220">
        <v>839.88</v>
      </c>
      <c r="G11" s="215">
        <v>-14.85</v>
      </c>
      <c r="H11" s="216">
        <v>98.26</v>
      </c>
      <c r="I11" s="216">
        <v>-0.66</v>
      </c>
      <c r="J11" s="216">
        <v>-4.4400000000000004</v>
      </c>
    </row>
    <row r="12" spans="1:10" ht="15" thickBot="1" x14ac:dyDescent="0.25">
      <c r="A12" s="210" t="s">
        <v>43</v>
      </c>
      <c r="B12" s="211" t="s">
        <v>44</v>
      </c>
      <c r="C12" s="212" t="s">
        <v>45</v>
      </c>
      <c r="D12" s="213">
        <v>2720.73</v>
      </c>
      <c r="E12" s="214">
        <v>2721.49</v>
      </c>
      <c r="F12" s="219">
        <v>2718.61</v>
      </c>
      <c r="G12" s="215">
        <v>-2.88</v>
      </c>
      <c r="H12" s="216">
        <v>99.89</v>
      </c>
      <c r="I12" s="216">
        <v>-2.12</v>
      </c>
      <c r="J12" s="216">
        <v>-73.61</v>
      </c>
    </row>
    <row r="13" spans="1:10" ht="15" thickBot="1" x14ac:dyDescent="0.25">
      <c r="A13" s="210" t="s">
        <v>55</v>
      </c>
      <c r="B13" s="211" t="s">
        <v>47</v>
      </c>
      <c r="C13" s="212" t="s">
        <v>48</v>
      </c>
      <c r="D13" s="216">
        <v>0</v>
      </c>
      <c r="E13" s="215" t="s">
        <v>151</v>
      </c>
      <c r="F13" s="220" t="s">
        <v>151</v>
      </c>
      <c r="G13" s="220" t="s">
        <v>151</v>
      </c>
      <c r="H13" s="216" t="s">
        <v>151</v>
      </c>
      <c r="I13" s="220" t="s">
        <v>151</v>
      </c>
      <c r="J13" s="216" t="s">
        <v>151</v>
      </c>
    </row>
    <row r="14" spans="1:10" ht="15" thickBot="1" x14ac:dyDescent="0.25">
      <c r="A14" s="210" t="s">
        <v>64</v>
      </c>
      <c r="B14" s="211" t="s">
        <v>56</v>
      </c>
      <c r="C14" s="212" t="s">
        <v>57</v>
      </c>
      <c r="D14" s="216">
        <v>0</v>
      </c>
      <c r="E14" s="215" t="s">
        <v>151</v>
      </c>
      <c r="F14" s="220" t="s">
        <v>151</v>
      </c>
      <c r="G14" s="220" t="s">
        <v>151</v>
      </c>
      <c r="H14" s="216" t="s">
        <v>151</v>
      </c>
      <c r="I14" s="220" t="s">
        <v>151</v>
      </c>
      <c r="J14" s="216" t="s">
        <v>151</v>
      </c>
    </row>
    <row r="15" spans="1:10" ht="15" thickBot="1" x14ac:dyDescent="0.25">
      <c r="A15" s="210" t="s">
        <v>46</v>
      </c>
      <c r="B15" s="211" t="s">
        <v>65</v>
      </c>
      <c r="C15" s="212" t="s">
        <v>66</v>
      </c>
      <c r="D15" s="216">
        <v>931.26</v>
      </c>
      <c r="E15" s="215">
        <v>931.26</v>
      </c>
      <c r="F15" s="220">
        <v>931.26</v>
      </c>
      <c r="G15" s="215">
        <v>0</v>
      </c>
      <c r="H15" s="216">
        <v>100</v>
      </c>
      <c r="I15" s="216">
        <v>0</v>
      </c>
      <c r="J15" s="216">
        <v>0</v>
      </c>
    </row>
    <row r="16" spans="1:10" ht="15" thickBot="1" x14ac:dyDescent="0.25">
      <c r="A16" s="200"/>
      <c r="B16" s="217" t="s">
        <v>308</v>
      </c>
      <c r="C16" s="218" t="s">
        <v>68</v>
      </c>
      <c r="D16" s="216">
        <v>0</v>
      </c>
      <c r="E16" s="215" t="s">
        <v>151</v>
      </c>
      <c r="F16" s="220" t="s">
        <v>151</v>
      </c>
      <c r="G16" s="220" t="s">
        <v>151</v>
      </c>
      <c r="H16" s="216" t="s">
        <v>151</v>
      </c>
      <c r="I16" s="220" t="s">
        <v>151</v>
      </c>
      <c r="J16" s="216" t="s">
        <v>151</v>
      </c>
    </row>
    <row r="17" spans="1:10" ht="15" thickBot="1" x14ac:dyDescent="0.25">
      <c r="A17" s="210" t="s">
        <v>73</v>
      </c>
      <c r="B17" s="211" t="s">
        <v>74</v>
      </c>
      <c r="C17" s="212" t="s">
        <v>75</v>
      </c>
      <c r="D17" s="216">
        <v>87.14</v>
      </c>
      <c r="E17" s="215">
        <v>87.04</v>
      </c>
      <c r="F17" s="220">
        <v>87.14</v>
      </c>
      <c r="G17" s="215">
        <v>0.1</v>
      </c>
      <c r="H17" s="216">
        <v>100.11</v>
      </c>
      <c r="I17" s="216">
        <v>0</v>
      </c>
      <c r="J17" s="216">
        <v>0</v>
      </c>
    </row>
    <row r="18" spans="1:10" ht="15" thickBot="1" x14ac:dyDescent="0.25">
      <c r="A18" s="210" t="s">
        <v>76</v>
      </c>
      <c r="B18" s="211" t="s">
        <v>240</v>
      </c>
      <c r="C18" s="212" t="s">
        <v>81</v>
      </c>
      <c r="D18" s="216">
        <v>0</v>
      </c>
      <c r="E18" s="215" t="s">
        <v>151</v>
      </c>
      <c r="F18" s="220" t="s">
        <v>151</v>
      </c>
      <c r="G18" s="220" t="s">
        <v>151</v>
      </c>
      <c r="H18" s="216" t="s">
        <v>151</v>
      </c>
      <c r="I18" s="220" t="s">
        <v>151</v>
      </c>
      <c r="J18" s="216" t="s">
        <v>151</v>
      </c>
    </row>
    <row r="19" spans="1:10" ht="15" thickBot="1" x14ac:dyDescent="0.25">
      <c r="A19" s="210" t="s">
        <v>79</v>
      </c>
      <c r="B19" s="211" t="s">
        <v>242</v>
      </c>
      <c r="C19" s="212" t="s">
        <v>84</v>
      </c>
      <c r="D19" s="216">
        <v>87.47</v>
      </c>
      <c r="E19" s="215">
        <v>103.48</v>
      </c>
      <c r="F19" s="216">
        <v>87.47</v>
      </c>
      <c r="G19" s="215">
        <v>-16.010000000000002</v>
      </c>
      <c r="H19" s="216">
        <v>84.53</v>
      </c>
      <c r="I19" s="216">
        <v>0</v>
      </c>
      <c r="J19" s="216">
        <v>0</v>
      </c>
    </row>
    <row r="20" spans="1:10" ht="15" thickBot="1" x14ac:dyDescent="0.25">
      <c r="A20" s="207">
        <v>2</v>
      </c>
      <c r="B20" s="201" t="s">
        <v>309</v>
      </c>
      <c r="C20" s="208" t="s">
        <v>86</v>
      </c>
      <c r="D20" s="209">
        <v>2636.79</v>
      </c>
      <c r="E20" s="203">
        <v>2951.32</v>
      </c>
      <c r="F20" s="209">
        <v>2643.16</v>
      </c>
      <c r="G20" s="215">
        <v>-308.16000000000003</v>
      </c>
      <c r="H20" s="216">
        <v>89.56</v>
      </c>
      <c r="I20" s="216">
        <v>6.37</v>
      </c>
      <c r="J20" s="216">
        <v>2.0699999999999998</v>
      </c>
    </row>
    <row r="21" spans="1:10" ht="15" thickBot="1" x14ac:dyDescent="0.25">
      <c r="A21" s="210" t="s">
        <v>87</v>
      </c>
      <c r="B21" s="211" t="s">
        <v>310</v>
      </c>
      <c r="C21" s="212" t="s">
        <v>98</v>
      </c>
      <c r="D21" s="216">
        <v>3.09</v>
      </c>
      <c r="E21" s="215">
        <v>3.09</v>
      </c>
      <c r="F21" s="220">
        <v>3.09</v>
      </c>
      <c r="G21" s="215">
        <v>0</v>
      </c>
      <c r="H21" s="216">
        <v>10</v>
      </c>
      <c r="I21" s="216">
        <v>0</v>
      </c>
      <c r="J21" s="216">
        <v>0</v>
      </c>
    </row>
    <row r="22" spans="1:10" ht="15" thickBot="1" x14ac:dyDescent="0.25">
      <c r="A22" s="210" t="s">
        <v>90</v>
      </c>
      <c r="B22" s="211" t="s">
        <v>311</v>
      </c>
      <c r="C22" s="212" t="s">
        <v>101</v>
      </c>
      <c r="D22" s="216">
        <v>11.16</v>
      </c>
      <c r="E22" s="215">
        <v>12.35</v>
      </c>
      <c r="F22" s="220">
        <v>11.16</v>
      </c>
      <c r="G22" s="215">
        <v>-1.19</v>
      </c>
      <c r="H22" s="216">
        <v>90.36</v>
      </c>
      <c r="I22" s="216">
        <v>0</v>
      </c>
      <c r="J22" s="216">
        <v>0</v>
      </c>
    </row>
    <row r="23" spans="1:10" ht="15" thickBot="1" x14ac:dyDescent="0.25">
      <c r="A23" s="210" t="s">
        <v>93</v>
      </c>
      <c r="B23" s="211" t="s">
        <v>312</v>
      </c>
      <c r="C23" s="212" t="s">
        <v>129</v>
      </c>
      <c r="D23" s="216">
        <v>202.33</v>
      </c>
      <c r="E23" s="215">
        <v>363.33</v>
      </c>
      <c r="F23" s="220">
        <v>202.33</v>
      </c>
      <c r="G23" s="215">
        <v>-161</v>
      </c>
      <c r="H23" s="216">
        <v>55.69</v>
      </c>
      <c r="I23" s="216">
        <v>0</v>
      </c>
      <c r="J23" s="216">
        <v>0</v>
      </c>
    </row>
    <row r="24" spans="1:10" ht="15" thickBot="1" x14ac:dyDescent="0.25">
      <c r="A24" s="210" t="s">
        <v>96</v>
      </c>
      <c r="B24" s="211" t="s">
        <v>313</v>
      </c>
      <c r="C24" s="212" t="s">
        <v>131</v>
      </c>
      <c r="D24" s="216">
        <v>54.07</v>
      </c>
      <c r="E24" s="215">
        <v>154.07</v>
      </c>
      <c r="F24" s="220">
        <v>54.07</v>
      </c>
      <c r="G24" s="215">
        <v>-100</v>
      </c>
      <c r="H24" s="216">
        <v>35.090000000000003</v>
      </c>
      <c r="I24" s="216">
        <v>0</v>
      </c>
      <c r="J24" s="216">
        <v>0</v>
      </c>
    </row>
    <row r="25" spans="1:10" ht="15" thickBot="1" x14ac:dyDescent="0.25">
      <c r="A25" s="210" t="s">
        <v>99</v>
      </c>
      <c r="B25" s="211" t="s">
        <v>314</v>
      </c>
      <c r="C25" s="212" t="s">
        <v>135</v>
      </c>
      <c r="D25" s="216">
        <v>28.27</v>
      </c>
      <c r="E25" s="215">
        <v>36.229999999999997</v>
      </c>
      <c r="F25" s="220">
        <v>28.27</v>
      </c>
      <c r="G25" s="215">
        <v>-7.96</v>
      </c>
      <c r="H25" s="216">
        <v>78.03</v>
      </c>
      <c r="I25" s="216">
        <v>0</v>
      </c>
      <c r="J25" s="216">
        <v>0</v>
      </c>
    </row>
    <row r="26" spans="1:10" ht="15" thickBot="1" x14ac:dyDescent="0.25">
      <c r="A26" s="210" t="s">
        <v>102</v>
      </c>
      <c r="B26" s="211" t="s">
        <v>315</v>
      </c>
      <c r="C26" s="212" t="s">
        <v>137</v>
      </c>
      <c r="D26" s="216">
        <v>34.5</v>
      </c>
      <c r="E26" s="215">
        <v>21.58</v>
      </c>
      <c r="F26" s="220">
        <v>34.5</v>
      </c>
      <c r="G26" s="215">
        <v>12.92</v>
      </c>
      <c r="H26" s="216">
        <v>159.87</v>
      </c>
      <c r="I26" s="216">
        <v>0</v>
      </c>
      <c r="J26" s="216">
        <v>0</v>
      </c>
    </row>
    <row r="27" spans="1:10" ht="15" thickBot="1" x14ac:dyDescent="0.25">
      <c r="A27" s="210" t="s">
        <v>125</v>
      </c>
      <c r="B27" s="211" t="s">
        <v>316</v>
      </c>
      <c r="C27" s="212" t="s">
        <v>139</v>
      </c>
      <c r="D27" s="216">
        <v>0</v>
      </c>
      <c r="E27" s="215" t="s">
        <v>151</v>
      </c>
      <c r="F27" s="220" t="s">
        <v>151</v>
      </c>
      <c r="G27" s="220" t="s">
        <v>151</v>
      </c>
      <c r="H27" s="216" t="s">
        <v>151</v>
      </c>
      <c r="I27" s="220" t="s">
        <v>151</v>
      </c>
      <c r="J27" s="216" t="s">
        <v>151</v>
      </c>
    </row>
    <row r="28" spans="1:10" ht="15" thickBot="1" x14ac:dyDescent="0.25">
      <c r="A28" s="210" t="s">
        <v>140</v>
      </c>
      <c r="B28" s="211" t="s">
        <v>317</v>
      </c>
      <c r="C28" s="212" t="s">
        <v>318</v>
      </c>
      <c r="D28" s="216">
        <v>7.16</v>
      </c>
      <c r="E28" s="215">
        <v>7.16</v>
      </c>
      <c r="F28" s="220">
        <v>7.16</v>
      </c>
      <c r="G28" s="215">
        <v>0</v>
      </c>
      <c r="H28" s="216">
        <v>100</v>
      </c>
      <c r="I28" s="216">
        <v>0</v>
      </c>
      <c r="J28" s="216">
        <v>0</v>
      </c>
    </row>
    <row r="29" spans="1:10" ht="24.75" thickBot="1" x14ac:dyDescent="0.25">
      <c r="A29" s="210" t="s">
        <v>164</v>
      </c>
      <c r="B29" s="221" t="s">
        <v>319</v>
      </c>
      <c r="C29" s="212" t="s">
        <v>320</v>
      </c>
      <c r="D29" s="213">
        <v>1533.41</v>
      </c>
      <c r="E29" s="214">
        <v>1570.05</v>
      </c>
      <c r="F29" s="219">
        <v>1538.41</v>
      </c>
      <c r="G29" s="215">
        <v>-31.63</v>
      </c>
      <c r="H29" s="216">
        <v>97.98</v>
      </c>
      <c r="I29" s="216">
        <v>5</v>
      </c>
      <c r="J29" s="216">
        <v>15.81</v>
      </c>
    </row>
    <row r="30" spans="1:10" ht="15" thickBot="1" x14ac:dyDescent="0.25">
      <c r="A30" s="200"/>
      <c r="B30" s="222" t="s">
        <v>321</v>
      </c>
      <c r="C30" s="223" t="s">
        <v>144</v>
      </c>
      <c r="D30" s="216">
        <v>341.25</v>
      </c>
      <c r="E30" s="215">
        <v>370.31</v>
      </c>
      <c r="F30" s="220">
        <v>346.25</v>
      </c>
      <c r="G30" s="215">
        <v>-24.06</v>
      </c>
      <c r="H30" s="216">
        <v>93.5</v>
      </c>
      <c r="I30" s="216">
        <v>5</v>
      </c>
      <c r="J30" s="216">
        <v>20.78</v>
      </c>
    </row>
    <row r="31" spans="1:10" ht="15" thickBot="1" x14ac:dyDescent="0.25">
      <c r="A31" s="200"/>
      <c r="B31" s="222" t="s">
        <v>322</v>
      </c>
      <c r="C31" s="223" t="s">
        <v>146</v>
      </c>
      <c r="D31" s="213">
        <v>1022.26</v>
      </c>
      <c r="E31" s="214">
        <v>1022.47</v>
      </c>
      <c r="F31" s="219">
        <v>1022.26</v>
      </c>
      <c r="G31" s="215">
        <v>-0.21</v>
      </c>
      <c r="H31" s="216">
        <v>99.98</v>
      </c>
      <c r="I31" s="216">
        <v>0</v>
      </c>
      <c r="J31" s="216">
        <v>0</v>
      </c>
    </row>
    <row r="32" spans="1:10" ht="15" thickBot="1" x14ac:dyDescent="0.25">
      <c r="A32" s="200"/>
      <c r="B32" s="222" t="s">
        <v>323</v>
      </c>
      <c r="C32" s="223" t="s">
        <v>106</v>
      </c>
      <c r="D32" s="216">
        <v>11.24</v>
      </c>
      <c r="E32" s="215">
        <v>15.44</v>
      </c>
      <c r="F32" s="220">
        <v>11.24</v>
      </c>
      <c r="G32" s="215">
        <v>-4.2</v>
      </c>
      <c r="H32" s="216">
        <v>72.8</v>
      </c>
      <c r="I32" s="216">
        <v>0</v>
      </c>
      <c r="J32" s="216">
        <v>0</v>
      </c>
    </row>
    <row r="33" spans="1:10" ht="15" thickBot="1" x14ac:dyDescent="0.25">
      <c r="A33" s="200"/>
      <c r="B33" s="222" t="s">
        <v>324</v>
      </c>
      <c r="C33" s="223" t="s">
        <v>110</v>
      </c>
      <c r="D33" s="216">
        <v>6.36</v>
      </c>
      <c r="E33" s="215">
        <v>4.8499999999999996</v>
      </c>
      <c r="F33" s="220">
        <v>6.36</v>
      </c>
      <c r="G33" s="215">
        <v>1.5</v>
      </c>
      <c r="H33" s="216">
        <v>131.13</v>
      </c>
      <c r="I33" s="216">
        <v>0</v>
      </c>
      <c r="J33" s="216">
        <v>0</v>
      </c>
    </row>
    <row r="34" spans="1:10" ht="15" thickBot="1" x14ac:dyDescent="0.25">
      <c r="A34" s="200"/>
      <c r="B34" s="222" t="s">
        <v>325</v>
      </c>
      <c r="C34" s="223" t="s">
        <v>112</v>
      </c>
      <c r="D34" s="216">
        <v>24.39</v>
      </c>
      <c r="E34" s="215">
        <v>24.8</v>
      </c>
      <c r="F34" s="220">
        <v>24.39</v>
      </c>
      <c r="G34" s="215">
        <v>-0.4</v>
      </c>
      <c r="H34" s="216">
        <v>98.35</v>
      </c>
      <c r="I34" s="216">
        <v>0</v>
      </c>
      <c r="J34" s="216">
        <v>0</v>
      </c>
    </row>
    <row r="35" spans="1:10" ht="15" thickBot="1" x14ac:dyDescent="0.25">
      <c r="A35" s="200"/>
      <c r="B35" s="222" t="s">
        <v>326</v>
      </c>
      <c r="C35" s="223" t="s">
        <v>114</v>
      </c>
      <c r="D35" s="216">
        <v>5.0999999999999996</v>
      </c>
      <c r="E35" s="215">
        <v>4.74</v>
      </c>
      <c r="F35" s="220">
        <v>5.0999999999999996</v>
      </c>
      <c r="G35" s="215">
        <v>0.36</v>
      </c>
      <c r="H35" s="216">
        <v>107.59</v>
      </c>
      <c r="I35" s="216">
        <v>0</v>
      </c>
      <c r="J35" s="216">
        <v>0</v>
      </c>
    </row>
    <row r="36" spans="1:10" ht="15" thickBot="1" x14ac:dyDescent="0.25">
      <c r="A36" s="200"/>
      <c r="B36" s="222" t="s">
        <v>327</v>
      </c>
      <c r="C36" s="223" t="s">
        <v>157</v>
      </c>
      <c r="D36" s="216">
        <v>2.42</v>
      </c>
      <c r="E36" s="215">
        <v>2.78</v>
      </c>
      <c r="F36" s="220">
        <v>2.42</v>
      </c>
      <c r="G36" s="215">
        <v>-0.36</v>
      </c>
      <c r="H36" s="216">
        <v>87.05</v>
      </c>
      <c r="I36" s="216">
        <v>0</v>
      </c>
      <c r="J36" s="216">
        <v>0</v>
      </c>
    </row>
    <row r="37" spans="1:10" ht="15" thickBot="1" x14ac:dyDescent="0.25">
      <c r="A37" s="200"/>
      <c r="B37" s="222" t="s">
        <v>328</v>
      </c>
      <c r="C37" s="223" t="s">
        <v>159</v>
      </c>
      <c r="D37" s="216">
        <v>0.3</v>
      </c>
      <c r="E37" s="215">
        <v>0.3</v>
      </c>
      <c r="F37" s="220">
        <v>0.3</v>
      </c>
      <c r="G37" s="215">
        <v>0</v>
      </c>
      <c r="H37" s="216">
        <v>100</v>
      </c>
      <c r="I37" s="216">
        <v>0</v>
      </c>
      <c r="J37" s="216">
        <v>0</v>
      </c>
    </row>
    <row r="38" spans="1:10" ht="15" thickBot="1" x14ac:dyDescent="0.25">
      <c r="A38" s="200"/>
      <c r="B38" s="217" t="s">
        <v>329</v>
      </c>
      <c r="C38" s="218" t="s">
        <v>330</v>
      </c>
      <c r="D38" s="216">
        <v>0</v>
      </c>
      <c r="E38" s="215" t="s">
        <v>151</v>
      </c>
      <c r="F38" s="220" t="s">
        <v>151</v>
      </c>
      <c r="G38" s="220" t="s">
        <v>151</v>
      </c>
      <c r="H38" s="216" t="s">
        <v>151</v>
      </c>
      <c r="I38" s="220" t="s">
        <v>151</v>
      </c>
      <c r="J38" s="216" t="s">
        <v>151</v>
      </c>
    </row>
    <row r="39" spans="1:10" ht="15" thickBot="1" x14ac:dyDescent="0.25">
      <c r="A39" s="200"/>
      <c r="B39" s="217" t="s">
        <v>331</v>
      </c>
      <c r="C39" s="218" t="s">
        <v>332</v>
      </c>
      <c r="D39" s="216">
        <v>0</v>
      </c>
      <c r="E39" s="215" t="s">
        <v>151</v>
      </c>
      <c r="F39" s="220" t="s">
        <v>151</v>
      </c>
      <c r="G39" s="220" t="s">
        <v>151</v>
      </c>
      <c r="H39" s="216" t="s">
        <v>151</v>
      </c>
      <c r="I39" s="220" t="s">
        <v>151</v>
      </c>
      <c r="J39" s="216" t="s">
        <v>151</v>
      </c>
    </row>
    <row r="40" spans="1:10" ht="15" thickBot="1" x14ac:dyDescent="0.25">
      <c r="A40" s="200"/>
      <c r="B40" s="217" t="s">
        <v>333</v>
      </c>
      <c r="C40" s="218" t="s">
        <v>155</v>
      </c>
      <c r="D40" s="216">
        <v>3.95</v>
      </c>
      <c r="E40" s="215">
        <v>4.4000000000000004</v>
      </c>
      <c r="F40" s="220">
        <v>3.95</v>
      </c>
      <c r="G40" s="215">
        <v>-0.45</v>
      </c>
      <c r="H40" s="216">
        <v>89.77</v>
      </c>
      <c r="I40" s="216">
        <v>0</v>
      </c>
      <c r="J40" s="216">
        <v>0</v>
      </c>
    </row>
    <row r="41" spans="1:10" ht="15" thickBot="1" x14ac:dyDescent="0.25">
      <c r="A41" s="200"/>
      <c r="B41" s="217" t="s">
        <v>334</v>
      </c>
      <c r="C41" s="218" t="s">
        <v>166</v>
      </c>
      <c r="D41" s="216">
        <v>32.99</v>
      </c>
      <c r="E41" s="215">
        <v>32.99</v>
      </c>
      <c r="F41" s="220">
        <v>32.99</v>
      </c>
      <c r="G41" s="215">
        <v>0</v>
      </c>
      <c r="H41" s="216">
        <v>100</v>
      </c>
      <c r="I41" s="216">
        <v>0</v>
      </c>
      <c r="J41" s="216">
        <v>0</v>
      </c>
    </row>
    <row r="42" spans="1:10" ht="15" thickBot="1" x14ac:dyDescent="0.25">
      <c r="A42" s="200"/>
      <c r="B42" s="217" t="s">
        <v>335</v>
      </c>
      <c r="C42" s="218" t="s">
        <v>171</v>
      </c>
      <c r="D42" s="216">
        <v>81.900000000000006</v>
      </c>
      <c r="E42" s="215">
        <v>81.69</v>
      </c>
      <c r="F42" s="220">
        <v>81.900000000000006</v>
      </c>
      <c r="G42" s="215">
        <v>0.21</v>
      </c>
      <c r="H42" s="216">
        <v>100.26</v>
      </c>
      <c r="I42" s="216">
        <v>0</v>
      </c>
      <c r="J42" s="216">
        <v>0</v>
      </c>
    </row>
    <row r="43" spans="1:10" ht="15" thickBot="1" x14ac:dyDescent="0.25">
      <c r="A43" s="200"/>
      <c r="B43" s="222" t="s">
        <v>336</v>
      </c>
      <c r="C43" s="223" t="s">
        <v>116</v>
      </c>
      <c r="D43" s="216">
        <v>0</v>
      </c>
      <c r="E43" s="215" t="s">
        <v>151</v>
      </c>
      <c r="F43" s="220" t="s">
        <v>151</v>
      </c>
      <c r="G43" s="220" t="s">
        <v>151</v>
      </c>
      <c r="H43" s="216" t="s">
        <v>151</v>
      </c>
      <c r="I43" s="220" t="s">
        <v>151</v>
      </c>
      <c r="J43" s="216" t="s">
        <v>151</v>
      </c>
    </row>
    <row r="44" spans="1:10" ht="15" thickBot="1" x14ac:dyDescent="0.25">
      <c r="A44" s="200"/>
      <c r="B44" s="222" t="s">
        <v>337</v>
      </c>
      <c r="C44" s="223" t="s">
        <v>108</v>
      </c>
      <c r="D44" s="216">
        <v>0</v>
      </c>
      <c r="E44" s="215" t="s">
        <v>151</v>
      </c>
      <c r="F44" s="220" t="s">
        <v>151</v>
      </c>
      <c r="G44" s="220" t="s">
        <v>151</v>
      </c>
      <c r="H44" s="216" t="s">
        <v>151</v>
      </c>
      <c r="I44" s="220" t="s">
        <v>151</v>
      </c>
      <c r="J44" s="216" t="s">
        <v>151</v>
      </c>
    </row>
    <row r="45" spans="1:10" ht="15" thickBot="1" x14ac:dyDescent="0.25">
      <c r="A45" s="200"/>
      <c r="B45" s="222" t="s">
        <v>338</v>
      </c>
      <c r="C45" s="223" t="s">
        <v>161</v>
      </c>
      <c r="D45" s="216">
        <v>1.25</v>
      </c>
      <c r="E45" s="215">
        <v>5.28</v>
      </c>
      <c r="F45" s="220">
        <v>1.25</v>
      </c>
      <c r="G45" s="215">
        <v>-4.03</v>
      </c>
      <c r="H45" s="216">
        <v>23.67</v>
      </c>
      <c r="I45" s="216">
        <v>0</v>
      </c>
      <c r="J45" s="216">
        <v>0</v>
      </c>
    </row>
    <row r="46" spans="1:10" ht="15" thickBot="1" x14ac:dyDescent="0.25">
      <c r="A46" s="210" t="s">
        <v>339</v>
      </c>
      <c r="B46" s="211" t="s">
        <v>340</v>
      </c>
      <c r="C46" s="212" t="s">
        <v>341</v>
      </c>
      <c r="D46" s="216">
        <v>0</v>
      </c>
      <c r="E46" s="215" t="s">
        <v>151</v>
      </c>
      <c r="F46" s="220" t="s">
        <v>151</v>
      </c>
      <c r="G46" s="220" t="s">
        <v>151</v>
      </c>
      <c r="H46" s="216" t="s">
        <v>151</v>
      </c>
      <c r="I46" s="220" t="s">
        <v>151</v>
      </c>
      <c r="J46" s="216" t="s">
        <v>151</v>
      </c>
    </row>
    <row r="47" spans="1:10" ht="15" thickBot="1" x14ac:dyDescent="0.25">
      <c r="A47" s="210" t="s">
        <v>169</v>
      </c>
      <c r="B47" s="211" t="s">
        <v>342</v>
      </c>
      <c r="C47" s="212" t="s">
        <v>343</v>
      </c>
      <c r="D47" s="216">
        <v>2.0099999999999998</v>
      </c>
      <c r="E47" s="215">
        <v>2.0699999999999998</v>
      </c>
      <c r="F47" s="220">
        <v>2.0099999999999998</v>
      </c>
      <c r="G47" s="215">
        <v>-0.06</v>
      </c>
      <c r="H47" s="216">
        <v>97.1</v>
      </c>
      <c r="I47" s="216">
        <v>0</v>
      </c>
      <c r="J47" s="216">
        <v>0</v>
      </c>
    </row>
    <row r="48" spans="1:10" ht="15" thickBot="1" x14ac:dyDescent="0.25">
      <c r="A48" s="210" t="s">
        <v>172</v>
      </c>
      <c r="B48" s="211" t="s">
        <v>344</v>
      </c>
      <c r="C48" s="212" t="s">
        <v>163</v>
      </c>
      <c r="D48" s="216">
        <v>0</v>
      </c>
      <c r="E48" s="215" t="s">
        <v>151</v>
      </c>
      <c r="F48" s="220" t="s">
        <v>151</v>
      </c>
      <c r="G48" s="220" t="s">
        <v>151</v>
      </c>
      <c r="H48" s="220" t="s">
        <v>151</v>
      </c>
      <c r="I48" s="220" t="s">
        <v>151</v>
      </c>
      <c r="J48" s="216" t="s">
        <v>151</v>
      </c>
    </row>
    <row r="49" spans="1:10" ht="15" thickBot="1" x14ac:dyDescent="0.25">
      <c r="A49" s="210" t="s">
        <v>175</v>
      </c>
      <c r="B49" s="211" t="s">
        <v>345</v>
      </c>
      <c r="C49" s="212" t="s">
        <v>89</v>
      </c>
      <c r="D49" s="216">
        <v>417.15</v>
      </c>
      <c r="E49" s="215">
        <v>437.57</v>
      </c>
      <c r="F49" s="220">
        <v>418.36</v>
      </c>
      <c r="G49" s="215">
        <v>-19.21</v>
      </c>
      <c r="H49" s="216">
        <v>95.61</v>
      </c>
      <c r="I49" s="216">
        <v>1.21</v>
      </c>
      <c r="J49" s="216">
        <v>6.3</v>
      </c>
    </row>
    <row r="50" spans="1:10" ht="15" thickBot="1" x14ac:dyDescent="0.25">
      <c r="A50" s="210" t="s">
        <v>346</v>
      </c>
      <c r="B50" s="211" t="s">
        <v>347</v>
      </c>
      <c r="C50" s="212" t="s">
        <v>92</v>
      </c>
      <c r="D50" s="216">
        <v>40.619999999999997</v>
      </c>
      <c r="E50" s="215">
        <v>42.06</v>
      </c>
      <c r="F50" s="220">
        <v>40.79</v>
      </c>
      <c r="G50" s="215">
        <v>-1.28</v>
      </c>
      <c r="H50" s="216">
        <v>96.98</v>
      </c>
      <c r="I50" s="216">
        <v>0.16</v>
      </c>
      <c r="J50" s="216">
        <v>12.5</v>
      </c>
    </row>
    <row r="51" spans="1:10" ht="15" thickBot="1" x14ac:dyDescent="0.25">
      <c r="A51" s="210" t="s">
        <v>348</v>
      </c>
      <c r="B51" s="211" t="s">
        <v>349</v>
      </c>
      <c r="C51" s="212" t="s">
        <v>95</v>
      </c>
      <c r="D51" s="216">
        <v>11.04</v>
      </c>
      <c r="E51" s="215">
        <v>10.36</v>
      </c>
      <c r="F51" s="220">
        <v>11.04</v>
      </c>
      <c r="G51" s="215">
        <v>0.68</v>
      </c>
      <c r="H51" s="216">
        <v>106.56</v>
      </c>
      <c r="I51" s="216">
        <v>0</v>
      </c>
      <c r="J51" s="216">
        <v>0</v>
      </c>
    </row>
    <row r="52" spans="1:10" ht="15" thickBot="1" x14ac:dyDescent="0.25">
      <c r="A52" s="210" t="s">
        <v>350</v>
      </c>
      <c r="B52" s="211" t="s">
        <v>351</v>
      </c>
      <c r="C52" s="212" t="s">
        <v>352</v>
      </c>
      <c r="D52" s="216">
        <v>5.19</v>
      </c>
      <c r="E52" s="215">
        <v>4.6100000000000003</v>
      </c>
      <c r="F52" s="220">
        <v>5.19</v>
      </c>
      <c r="G52" s="215">
        <v>0.57999999999999996</v>
      </c>
      <c r="H52" s="216">
        <v>112.58</v>
      </c>
      <c r="I52" s="216">
        <v>0</v>
      </c>
      <c r="J52" s="216">
        <v>0</v>
      </c>
    </row>
    <row r="53" spans="1:10" ht="15" thickBot="1" x14ac:dyDescent="0.25">
      <c r="A53" s="210" t="s">
        <v>353</v>
      </c>
      <c r="B53" s="211" t="s">
        <v>354</v>
      </c>
      <c r="C53" s="212" t="s">
        <v>122</v>
      </c>
      <c r="D53" s="216">
        <v>0</v>
      </c>
      <c r="E53" s="215" t="s">
        <v>151</v>
      </c>
      <c r="F53" s="220" t="s">
        <v>151</v>
      </c>
      <c r="G53" s="220" t="s">
        <v>151</v>
      </c>
      <c r="H53" s="216" t="s">
        <v>151</v>
      </c>
      <c r="I53" s="220" t="s">
        <v>151</v>
      </c>
      <c r="J53" s="216" t="s">
        <v>151</v>
      </c>
    </row>
    <row r="54" spans="1:10" ht="15" thickBot="1" x14ac:dyDescent="0.25">
      <c r="A54" s="210" t="s">
        <v>355</v>
      </c>
      <c r="B54" s="211" t="s">
        <v>356</v>
      </c>
      <c r="C54" s="212" t="s">
        <v>168</v>
      </c>
      <c r="D54" s="216">
        <v>4.92</v>
      </c>
      <c r="E54" s="215">
        <v>4.92</v>
      </c>
      <c r="F54" s="220">
        <v>4.92</v>
      </c>
      <c r="G54" s="215">
        <v>0</v>
      </c>
      <c r="H54" s="216">
        <v>100</v>
      </c>
      <c r="I54" s="216">
        <v>0</v>
      </c>
      <c r="J54" s="216">
        <v>0</v>
      </c>
    </row>
    <row r="55" spans="1:10" ht="15" thickBot="1" x14ac:dyDescent="0.25">
      <c r="A55" s="210" t="s">
        <v>357</v>
      </c>
      <c r="B55" s="211" t="s">
        <v>358</v>
      </c>
      <c r="C55" s="212" t="s">
        <v>359</v>
      </c>
      <c r="D55" s="216">
        <v>281.89</v>
      </c>
      <c r="E55" s="215">
        <v>281.89</v>
      </c>
      <c r="F55" s="220">
        <v>281.89</v>
      </c>
      <c r="G55" s="215">
        <v>0</v>
      </c>
      <c r="H55" s="216">
        <v>100</v>
      </c>
      <c r="I55" s="216">
        <v>0</v>
      </c>
      <c r="J55" s="216">
        <v>0</v>
      </c>
    </row>
    <row r="56" spans="1:10" ht="15" thickBot="1" x14ac:dyDescent="0.25">
      <c r="A56" s="210" t="s">
        <v>360</v>
      </c>
      <c r="B56" s="211" t="s">
        <v>361</v>
      </c>
      <c r="C56" s="212" t="s">
        <v>174</v>
      </c>
      <c r="D56" s="216">
        <v>0</v>
      </c>
      <c r="E56" s="215" t="s">
        <v>151</v>
      </c>
      <c r="F56" s="220" t="s">
        <v>151</v>
      </c>
      <c r="G56" s="220" t="s">
        <v>151</v>
      </c>
      <c r="H56" s="216" t="s">
        <v>151</v>
      </c>
      <c r="I56" s="220" t="s">
        <v>151</v>
      </c>
      <c r="J56" s="216" t="s">
        <v>151</v>
      </c>
    </row>
    <row r="57" spans="1:10" ht="15" thickBot="1" x14ac:dyDescent="0.25">
      <c r="A57" s="210" t="s">
        <v>362</v>
      </c>
      <c r="B57" s="211" t="s">
        <v>363</v>
      </c>
      <c r="C57" s="212" t="s">
        <v>177</v>
      </c>
      <c r="D57" s="216">
        <v>0</v>
      </c>
      <c r="E57" s="215" t="s">
        <v>151</v>
      </c>
      <c r="F57" s="216" t="s">
        <v>151</v>
      </c>
      <c r="G57" s="220" t="s">
        <v>151</v>
      </c>
      <c r="H57" s="216" t="s">
        <v>151</v>
      </c>
      <c r="I57" s="220" t="s">
        <v>151</v>
      </c>
      <c r="J57" s="216" t="s">
        <v>151</v>
      </c>
    </row>
    <row r="58" spans="1:10" ht="15" thickBot="1" x14ac:dyDescent="0.25">
      <c r="A58" s="207">
        <v>3</v>
      </c>
      <c r="B58" s="201" t="s">
        <v>364</v>
      </c>
      <c r="C58" s="208" t="s">
        <v>179</v>
      </c>
      <c r="D58" s="206">
        <v>0</v>
      </c>
      <c r="E58" s="205" t="s">
        <v>151</v>
      </c>
      <c r="F58" s="206" t="s">
        <v>151</v>
      </c>
      <c r="G58" s="220" t="s">
        <v>151</v>
      </c>
      <c r="H58" s="206" t="s">
        <v>151</v>
      </c>
      <c r="I58" s="220" t="s">
        <v>151</v>
      </c>
      <c r="J58" s="206" t="s">
        <v>151</v>
      </c>
    </row>
    <row r="59" spans="1:10" ht="15" thickBot="1" x14ac:dyDescent="0.25">
      <c r="A59" s="224" t="s">
        <v>365</v>
      </c>
      <c r="B59" s="225" t="s">
        <v>366</v>
      </c>
      <c r="C59" s="226"/>
      <c r="D59" s="200"/>
      <c r="E59" s="202"/>
      <c r="F59" s="202"/>
      <c r="G59" s="220" t="s">
        <v>151</v>
      </c>
      <c r="H59" s="206" t="s">
        <v>151</v>
      </c>
      <c r="I59" s="220" t="s">
        <v>151</v>
      </c>
      <c r="J59" s="206" t="s">
        <v>151</v>
      </c>
    </row>
    <row r="60" spans="1:10" ht="15" thickBot="1" x14ac:dyDescent="0.25">
      <c r="A60" s="207">
        <v>1</v>
      </c>
      <c r="B60" s="201" t="s">
        <v>367</v>
      </c>
      <c r="C60" s="208" t="s">
        <v>368</v>
      </c>
      <c r="D60" s="206">
        <v>0</v>
      </c>
      <c r="E60" s="205" t="s">
        <v>151</v>
      </c>
      <c r="F60" s="206" t="s">
        <v>151</v>
      </c>
      <c r="G60" s="220" t="s">
        <v>151</v>
      </c>
      <c r="H60" s="206" t="s">
        <v>151</v>
      </c>
      <c r="I60" s="220" t="s">
        <v>151</v>
      </c>
      <c r="J60" s="206" t="s">
        <v>151</v>
      </c>
    </row>
    <row r="61" spans="1:10" ht="15" thickBot="1" x14ac:dyDescent="0.25">
      <c r="A61" s="207">
        <v>2</v>
      </c>
      <c r="B61" s="201" t="s">
        <v>369</v>
      </c>
      <c r="C61" s="208" t="s">
        <v>198</v>
      </c>
      <c r="D61" s="206">
        <v>0</v>
      </c>
      <c r="E61" s="205" t="s">
        <v>151</v>
      </c>
      <c r="F61" s="206" t="s">
        <v>151</v>
      </c>
      <c r="G61" s="220" t="s">
        <v>151</v>
      </c>
      <c r="H61" s="206" t="s">
        <v>151</v>
      </c>
      <c r="I61" s="220" t="s">
        <v>151</v>
      </c>
      <c r="J61" s="206" t="s">
        <v>151</v>
      </c>
    </row>
    <row r="62" spans="1:10" ht="15" thickBot="1" x14ac:dyDescent="0.25">
      <c r="A62" s="207">
        <v>3</v>
      </c>
      <c r="B62" s="227" t="s">
        <v>370</v>
      </c>
      <c r="C62" s="208" t="s">
        <v>200</v>
      </c>
      <c r="D62" s="206">
        <v>787.87</v>
      </c>
      <c r="E62" s="205">
        <v>787.87</v>
      </c>
      <c r="F62" s="206">
        <v>787.87</v>
      </c>
      <c r="G62" s="205">
        <v>0</v>
      </c>
      <c r="H62" s="206">
        <v>100</v>
      </c>
      <c r="I62" s="206">
        <v>0</v>
      </c>
      <c r="J62" s="206">
        <v>0</v>
      </c>
    </row>
    <row r="63" spans="1:10" ht="36.75" thickBot="1" x14ac:dyDescent="0.25">
      <c r="A63" s="207">
        <v>4</v>
      </c>
      <c r="B63" s="227" t="s">
        <v>371</v>
      </c>
      <c r="C63" s="208" t="s">
        <v>202</v>
      </c>
      <c r="D63" s="209">
        <v>16307.08</v>
      </c>
      <c r="E63" s="203">
        <v>15965.29</v>
      </c>
      <c r="F63" s="209">
        <v>16307.08</v>
      </c>
      <c r="G63" s="205">
        <v>341.79</v>
      </c>
      <c r="H63" s="206">
        <v>102.14</v>
      </c>
      <c r="I63" s="206">
        <v>0</v>
      </c>
      <c r="J63" s="206">
        <v>0</v>
      </c>
    </row>
    <row r="64" spans="1:10" ht="24.75" thickBot="1" x14ac:dyDescent="0.25">
      <c r="A64" s="207">
        <v>5</v>
      </c>
      <c r="B64" s="227" t="s">
        <v>372</v>
      </c>
      <c r="C64" s="208" t="s">
        <v>204</v>
      </c>
      <c r="D64" s="206">
        <v>931.26</v>
      </c>
      <c r="E64" s="205">
        <v>931.26</v>
      </c>
      <c r="F64" s="206">
        <v>931.26</v>
      </c>
      <c r="G64" s="205">
        <v>0</v>
      </c>
      <c r="H64" s="206">
        <v>100</v>
      </c>
      <c r="I64" s="206">
        <v>0</v>
      </c>
      <c r="J64" s="206">
        <v>0</v>
      </c>
    </row>
    <row r="65" spans="1:10" ht="15" thickBot="1" x14ac:dyDescent="0.25">
      <c r="A65" s="207">
        <v>6</v>
      </c>
      <c r="B65" s="227" t="s">
        <v>373</v>
      </c>
      <c r="C65" s="208" t="s">
        <v>374</v>
      </c>
      <c r="D65" s="206">
        <v>0</v>
      </c>
      <c r="E65" s="205" t="s">
        <v>151</v>
      </c>
      <c r="F65" s="206" t="s">
        <v>151</v>
      </c>
      <c r="G65" s="220" t="s">
        <v>151</v>
      </c>
      <c r="H65" s="206" t="s">
        <v>151</v>
      </c>
      <c r="I65" s="220" t="s">
        <v>151</v>
      </c>
      <c r="J65" s="206" t="s">
        <v>151</v>
      </c>
    </row>
    <row r="66" spans="1:10" ht="15" thickBot="1" x14ac:dyDescent="0.25">
      <c r="A66" s="207">
        <v>7</v>
      </c>
      <c r="B66" s="227" t="s">
        <v>375</v>
      </c>
      <c r="C66" s="208" t="s">
        <v>208</v>
      </c>
      <c r="D66" s="206">
        <v>0</v>
      </c>
      <c r="E66" s="205" t="s">
        <v>151</v>
      </c>
      <c r="F66" s="206" t="s">
        <v>151</v>
      </c>
      <c r="G66" s="220" t="s">
        <v>151</v>
      </c>
      <c r="H66" s="206" t="s">
        <v>151</v>
      </c>
      <c r="I66" s="220" t="s">
        <v>151</v>
      </c>
      <c r="J66" s="206" t="s">
        <v>151</v>
      </c>
    </row>
    <row r="67" spans="1:10" ht="24.75" thickBot="1" x14ac:dyDescent="0.25">
      <c r="A67" s="207">
        <v>8</v>
      </c>
      <c r="B67" s="227" t="s">
        <v>376</v>
      </c>
      <c r="C67" s="208" t="s">
        <v>210</v>
      </c>
      <c r="D67" s="206">
        <v>256.39999999999998</v>
      </c>
      <c r="E67" s="205">
        <v>517.4</v>
      </c>
      <c r="F67" s="206">
        <v>256.39999999999998</v>
      </c>
      <c r="G67" s="205">
        <v>-261</v>
      </c>
      <c r="H67" s="206">
        <v>49.56</v>
      </c>
      <c r="I67" s="206">
        <v>0</v>
      </c>
      <c r="J67" s="206">
        <v>0</v>
      </c>
    </row>
    <row r="68" spans="1:10" ht="15" thickBot="1" x14ac:dyDescent="0.25">
      <c r="A68" s="207">
        <v>9</v>
      </c>
      <c r="B68" s="227" t="s">
        <v>377</v>
      </c>
      <c r="C68" s="208" t="s">
        <v>212</v>
      </c>
      <c r="D68" s="206">
        <v>0</v>
      </c>
      <c r="E68" s="205" t="s">
        <v>151</v>
      </c>
      <c r="F68" s="206" t="s">
        <v>151</v>
      </c>
      <c r="G68" s="206" t="s">
        <v>151</v>
      </c>
      <c r="H68" s="206" t="s">
        <v>151</v>
      </c>
      <c r="I68" s="206" t="s">
        <v>151</v>
      </c>
      <c r="J68" s="206" t="s">
        <v>151</v>
      </c>
    </row>
    <row r="69" spans="1:10" ht="15" thickBot="1" x14ac:dyDescent="0.25">
      <c r="A69" s="207">
        <v>10</v>
      </c>
      <c r="B69" s="227" t="s">
        <v>378</v>
      </c>
      <c r="C69" s="208" t="s">
        <v>214</v>
      </c>
      <c r="D69" s="206">
        <v>28.27</v>
      </c>
      <c r="E69" s="205">
        <v>36.229999999999997</v>
      </c>
      <c r="F69" s="206">
        <v>28.27</v>
      </c>
      <c r="G69" s="205">
        <v>-7.96</v>
      </c>
      <c r="H69" s="206">
        <v>78.03</v>
      </c>
      <c r="I69" s="206">
        <v>0</v>
      </c>
      <c r="J69" s="206">
        <v>0</v>
      </c>
    </row>
    <row r="70" spans="1:10" ht="15" thickBot="1" x14ac:dyDescent="0.25">
      <c r="A70" s="207">
        <v>11</v>
      </c>
      <c r="B70" s="227" t="s">
        <v>379</v>
      </c>
      <c r="C70" s="208" t="s">
        <v>380</v>
      </c>
      <c r="D70" s="206">
        <v>0</v>
      </c>
      <c r="E70" s="205" t="s">
        <v>151</v>
      </c>
      <c r="F70" s="206" t="s">
        <v>151</v>
      </c>
      <c r="G70" s="220" t="s">
        <v>151</v>
      </c>
      <c r="H70" s="206" t="s">
        <v>151</v>
      </c>
      <c r="I70" s="220" t="s">
        <v>151</v>
      </c>
      <c r="J70" s="206" t="s">
        <v>151</v>
      </c>
    </row>
    <row r="71" spans="1:10" ht="15" thickBot="1" x14ac:dyDescent="0.25">
      <c r="A71" s="207">
        <v>12</v>
      </c>
      <c r="B71" s="227" t="s">
        <v>381</v>
      </c>
      <c r="C71" s="208" t="s">
        <v>216</v>
      </c>
      <c r="D71" s="206">
        <v>0</v>
      </c>
      <c r="E71" s="205" t="s">
        <v>151</v>
      </c>
      <c r="F71" s="206" t="s">
        <v>151</v>
      </c>
      <c r="G71" s="220" t="s">
        <v>151</v>
      </c>
      <c r="H71" s="206" t="s">
        <v>151</v>
      </c>
      <c r="I71" s="220" t="s">
        <v>151</v>
      </c>
      <c r="J71" s="206" t="s">
        <v>151</v>
      </c>
    </row>
    <row r="72" spans="1:10" ht="24.75" thickBot="1" x14ac:dyDescent="0.25">
      <c r="A72" s="207">
        <v>13</v>
      </c>
      <c r="B72" s="227" t="s">
        <v>382</v>
      </c>
      <c r="C72" s="208" t="s">
        <v>383</v>
      </c>
      <c r="D72" s="206">
        <v>277.38</v>
      </c>
      <c r="E72" s="205">
        <v>294.08999999999997</v>
      </c>
      <c r="F72" s="206">
        <v>277.38</v>
      </c>
      <c r="G72" s="205">
        <v>-16.71</v>
      </c>
      <c r="H72" s="206">
        <v>94.32</v>
      </c>
      <c r="I72" s="206">
        <v>0</v>
      </c>
      <c r="J72" s="206">
        <v>0</v>
      </c>
    </row>
  </sheetData>
  <mergeCells count="11">
    <mergeCell ref="A1:J1"/>
    <mergeCell ref="A2:J2"/>
    <mergeCell ref="A3:A5"/>
    <mergeCell ref="B3:B5"/>
    <mergeCell ref="C3:C5"/>
    <mergeCell ref="F3:J3"/>
    <mergeCell ref="F4:F5"/>
    <mergeCell ref="G4:H4"/>
    <mergeCell ref="I4:J4"/>
    <mergeCell ref="D3:D5"/>
    <mergeCell ref="E3: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workbookViewId="0">
      <pane xSplit="3" ySplit="6" topLeftCell="F7" activePane="bottomRight" state="frozen"/>
      <selection activeCell="F79" sqref="F79"/>
      <selection pane="topRight" activeCell="F79" sqref="F79"/>
      <selection pane="bottomLeft" activeCell="F79" sqref="F79"/>
      <selection pane="bottomRight" activeCell="U1" sqref="U1:AM1048576"/>
    </sheetView>
  </sheetViews>
  <sheetFormatPr defaultColWidth="9" defaultRowHeight="12" x14ac:dyDescent="0.2"/>
  <cols>
    <col min="1" max="1" width="3.5" style="70" customWidth="1"/>
    <col min="2" max="2" width="33.75" style="51" customWidth="1"/>
    <col min="3" max="3" width="4.125" style="71" customWidth="1"/>
    <col min="4" max="4" width="8.75" style="51" customWidth="1"/>
    <col min="5" max="5" width="5.875" style="51" customWidth="1"/>
    <col min="6" max="7" width="7.625" style="51" customWidth="1"/>
    <col min="8" max="8" width="8.125" style="51" customWidth="1"/>
    <col min="9" max="9" width="7.625" style="51" customWidth="1"/>
    <col min="10" max="10" width="8.625" style="51" customWidth="1"/>
    <col min="11" max="12" width="7.625" style="51" customWidth="1"/>
    <col min="13" max="13" width="8.5" style="51" customWidth="1"/>
    <col min="14" max="18" width="0" style="1" hidden="1" customWidth="1"/>
    <col min="19" max="20" width="9" style="1" hidden="1" customWidth="1"/>
    <col min="21" max="16384" width="9" style="1"/>
  </cols>
  <sheetData>
    <row r="1" spans="1:20" ht="16.5" customHeight="1" x14ac:dyDescent="0.2">
      <c r="A1" s="335" t="s">
        <v>217</v>
      </c>
      <c r="B1" s="335"/>
      <c r="C1" s="335"/>
      <c r="D1" s="335"/>
      <c r="E1" s="335"/>
      <c r="F1" s="335"/>
      <c r="G1" s="335"/>
      <c r="H1" s="335"/>
      <c r="I1" s="335"/>
      <c r="J1" s="335"/>
      <c r="K1" s="335"/>
      <c r="L1" s="335"/>
      <c r="M1" s="335"/>
      <c r="N1" s="335"/>
      <c r="O1" s="335"/>
      <c r="P1" s="335"/>
      <c r="Q1" s="335"/>
      <c r="R1" s="335"/>
      <c r="S1" s="335"/>
      <c r="T1" s="335"/>
    </row>
    <row r="2" spans="1:20" s="2" customFormat="1" ht="16.5" customHeight="1" x14ac:dyDescent="0.2">
      <c r="A2" s="335" t="s">
        <v>295</v>
      </c>
      <c r="B2" s="335"/>
      <c r="C2" s="335"/>
      <c r="D2" s="335"/>
      <c r="E2" s="335"/>
      <c r="F2" s="335"/>
      <c r="G2" s="335"/>
      <c r="H2" s="335"/>
      <c r="I2" s="335"/>
      <c r="J2" s="335"/>
      <c r="K2" s="335"/>
      <c r="L2" s="335"/>
      <c r="M2" s="335"/>
      <c r="N2" s="335"/>
      <c r="O2" s="335"/>
      <c r="P2" s="335"/>
      <c r="Q2" s="335"/>
      <c r="R2" s="335"/>
      <c r="S2" s="335"/>
      <c r="T2" s="335"/>
    </row>
    <row r="3" spans="1:20" s="3" customFormat="1" ht="16.5" customHeight="1" x14ac:dyDescent="0.2">
      <c r="A3" s="336" t="s">
        <v>1</v>
      </c>
      <c r="B3" s="337" t="s">
        <v>2</v>
      </c>
      <c r="C3" s="337" t="s">
        <v>3</v>
      </c>
      <c r="D3" s="338" t="s">
        <v>4</v>
      </c>
      <c r="E3" s="338" t="s">
        <v>5</v>
      </c>
      <c r="F3" s="337" t="s">
        <v>6</v>
      </c>
      <c r="G3" s="337"/>
      <c r="H3" s="337"/>
      <c r="I3" s="337"/>
      <c r="J3" s="337"/>
      <c r="K3" s="337"/>
      <c r="L3" s="337"/>
      <c r="M3" s="337"/>
      <c r="N3" s="337"/>
      <c r="O3" s="337"/>
      <c r="P3" s="337"/>
      <c r="Q3" s="337"/>
      <c r="R3" s="337"/>
      <c r="S3" s="337"/>
      <c r="T3" s="337"/>
    </row>
    <row r="4" spans="1:20" s="5" customFormat="1" ht="24" x14ac:dyDescent="0.2">
      <c r="A4" s="336"/>
      <c r="B4" s="337"/>
      <c r="C4" s="337"/>
      <c r="D4" s="337"/>
      <c r="E4" s="338"/>
      <c r="F4" s="4" t="s">
        <v>284</v>
      </c>
      <c r="G4" s="4" t="s">
        <v>285</v>
      </c>
      <c r="H4" s="4" t="s">
        <v>286</v>
      </c>
      <c r="I4" s="4" t="s">
        <v>287</v>
      </c>
      <c r="J4" s="4" t="s">
        <v>288</v>
      </c>
      <c r="K4" s="4" t="s">
        <v>289</v>
      </c>
      <c r="L4" s="4" t="s">
        <v>290</v>
      </c>
      <c r="M4" s="4" t="s">
        <v>291</v>
      </c>
      <c r="N4" s="4">
        <v>0</v>
      </c>
      <c r="O4" s="4">
        <v>0</v>
      </c>
      <c r="P4" s="4">
        <v>0</v>
      </c>
      <c r="Q4" s="4">
        <v>0</v>
      </c>
      <c r="R4" s="4">
        <v>0</v>
      </c>
      <c r="S4" s="4">
        <v>0</v>
      </c>
      <c r="T4" s="4">
        <v>0</v>
      </c>
    </row>
    <row r="5" spans="1:20" s="5" customFormat="1" hidden="1" x14ac:dyDescent="0.2">
      <c r="A5" s="6"/>
      <c r="B5" s="7"/>
      <c r="C5" s="7"/>
      <c r="D5" s="7"/>
      <c r="E5" s="8"/>
      <c r="F5" s="9">
        <v>1</v>
      </c>
      <c r="G5" s="9">
        <v>2</v>
      </c>
      <c r="H5" s="9">
        <v>3</v>
      </c>
      <c r="I5" s="9">
        <v>4</v>
      </c>
      <c r="J5" s="9">
        <v>5</v>
      </c>
      <c r="K5" s="9">
        <v>6</v>
      </c>
      <c r="L5" s="9">
        <v>7</v>
      </c>
      <c r="M5" s="9">
        <v>8</v>
      </c>
      <c r="N5" s="9">
        <v>9</v>
      </c>
      <c r="O5" s="9">
        <v>10</v>
      </c>
      <c r="P5" s="9">
        <v>11</v>
      </c>
      <c r="Q5" s="9">
        <v>12</v>
      </c>
      <c r="R5" s="9">
        <v>13</v>
      </c>
      <c r="S5" s="9">
        <v>14</v>
      </c>
      <c r="T5" s="9">
        <v>15</v>
      </c>
    </row>
    <row r="6" spans="1:20" s="5" customFormat="1" x14ac:dyDescent="0.2">
      <c r="A6" s="10" t="s">
        <v>7</v>
      </c>
      <c r="B6" s="11" t="s">
        <v>8</v>
      </c>
      <c r="C6" s="11" t="s">
        <v>9</v>
      </c>
      <c r="D6" s="11" t="s">
        <v>10</v>
      </c>
      <c r="E6" s="11" t="s">
        <v>11</v>
      </c>
      <c r="F6" s="12" t="s">
        <v>12</v>
      </c>
      <c r="G6" s="12" t="s">
        <v>13</v>
      </c>
      <c r="H6" s="12" t="s">
        <v>14</v>
      </c>
      <c r="I6" s="12" t="s">
        <v>15</v>
      </c>
      <c r="J6" s="12" t="s">
        <v>16</v>
      </c>
      <c r="K6" s="12" t="s">
        <v>17</v>
      </c>
      <c r="L6" s="12" t="s">
        <v>18</v>
      </c>
      <c r="M6" s="12" t="s">
        <v>19</v>
      </c>
      <c r="N6" s="12" t="s">
        <v>20</v>
      </c>
      <c r="O6" s="12" t="s">
        <v>21</v>
      </c>
      <c r="P6" s="12" t="s">
        <v>22</v>
      </c>
      <c r="Q6" s="12" t="s">
        <v>23</v>
      </c>
      <c r="R6" s="12" t="s">
        <v>24</v>
      </c>
      <c r="S6" s="12" t="s">
        <v>25</v>
      </c>
      <c r="T6" s="12" t="s">
        <v>26</v>
      </c>
    </row>
    <row r="7" spans="1:20" s="18" customFormat="1" ht="16.5" customHeight="1" x14ac:dyDescent="0.2">
      <c r="A7" s="13"/>
      <c r="B7" s="14" t="s">
        <v>27</v>
      </c>
      <c r="C7" s="15"/>
      <c r="D7" s="16">
        <v>23614.606</v>
      </c>
      <c r="E7" s="17">
        <v>100</v>
      </c>
      <c r="F7" s="16">
        <v>787.86850000000004</v>
      </c>
      <c r="G7" s="16">
        <v>4751.3010999999997</v>
      </c>
      <c r="H7" s="16">
        <v>1838.7266999999999</v>
      </c>
      <c r="I7" s="16">
        <v>2509.8615</v>
      </c>
      <c r="J7" s="16">
        <v>3247.0760700000001</v>
      </c>
      <c r="K7" s="16">
        <v>3633.60673</v>
      </c>
      <c r="L7" s="16">
        <v>2746.6291999999999</v>
      </c>
      <c r="M7" s="16">
        <v>4099.5362000000005</v>
      </c>
      <c r="N7" s="16">
        <v>0</v>
      </c>
      <c r="O7" s="16">
        <v>0</v>
      </c>
      <c r="P7" s="16">
        <v>0</v>
      </c>
      <c r="Q7" s="16">
        <v>0</v>
      </c>
      <c r="R7" s="16">
        <v>0</v>
      </c>
      <c r="S7" s="16">
        <v>0</v>
      </c>
      <c r="T7" s="16">
        <v>0</v>
      </c>
    </row>
    <row r="8" spans="1:20" s="22" customFormat="1" ht="14.45" customHeight="1" x14ac:dyDescent="0.2">
      <c r="A8" s="19">
        <v>1</v>
      </c>
      <c r="B8" s="20" t="s">
        <v>28</v>
      </c>
      <c r="C8" s="7" t="s">
        <v>29</v>
      </c>
      <c r="D8" s="21">
        <v>20719.868009999998</v>
      </c>
      <c r="E8" s="17">
        <v>87.741747670911792</v>
      </c>
      <c r="F8" s="21">
        <v>635.41086000000007</v>
      </c>
      <c r="G8" s="21">
        <v>4260.49226</v>
      </c>
      <c r="H8" s="21">
        <v>1572.0120399999998</v>
      </c>
      <c r="I8" s="21">
        <v>2312.8753999999999</v>
      </c>
      <c r="J8" s="21">
        <v>2549.9582399999999</v>
      </c>
      <c r="K8" s="21">
        <v>3293.2453</v>
      </c>
      <c r="L8" s="21">
        <v>2398.0414299999998</v>
      </c>
      <c r="M8" s="21">
        <v>3697.83248</v>
      </c>
      <c r="N8" s="21">
        <v>0</v>
      </c>
      <c r="O8" s="21">
        <v>0</v>
      </c>
      <c r="P8" s="21">
        <v>0</v>
      </c>
      <c r="Q8" s="21">
        <v>0</v>
      </c>
      <c r="R8" s="21">
        <v>0</v>
      </c>
      <c r="S8" s="21">
        <v>0</v>
      </c>
      <c r="T8" s="21">
        <v>0</v>
      </c>
    </row>
    <row r="9" spans="1:20" s="28" customFormat="1" ht="14.45" customHeight="1" x14ac:dyDescent="0.2">
      <c r="A9" s="23" t="s">
        <v>30</v>
      </c>
      <c r="B9" s="24" t="s">
        <v>31</v>
      </c>
      <c r="C9" s="25" t="s">
        <v>32</v>
      </c>
      <c r="D9" s="26">
        <v>16021.128919999999</v>
      </c>
      <c r="E9" s="27">
        <v>67.844150861547291</v>
      </c>
      <c r="F9" s="26">
        <v>476.78634</v>
      </c>
      <c r="G9" s="26">
        <v>2553.3424599999998</v>
      </c>
      <c r="H9" s="26">
        <v>1337.4904999999999</v>
      </c>
      <c r="I9" s="26">
        <v>1895.9979000000001</v>
      </c>
      <c r="J9" s="26">
        <v>2020.2156299999997</v>
      </c>
      <c r="K9" s="26">
        <v>2635.4245999999998</v>
      </c>
      <c r="L9" s="26">
        <v>2021.1542299999996</v>
      </c>
      <c r="M9" s="26">
        <v>3080.7172599999999</v>
      </c>
      <c r="N9" s="26">
        <v>0</v>
      </c>
      <c r="O9" s="26">
        <v>0</v>
      </c>
      <c r="P9" s="26">
        <v>0</v>
      </c>
      <c r="Q9" s="26">
        <v>0</v>
      </c>
      <c r="R9" s="26">
        <v>0</v>
      </c>
      <c r="S9" s="26">
        <v>0</v>
      </c>
      <c r="T9" s="26">
        <v>0</v>
      </c>
    </row>
    <row r="10" spans="1:20" s="35" customFormat="1" ht="14.45" customHeight="1" x14ac:dyDescent="0.2">
      <c r="A10" s="29" t="s">
        <v>33</v>
      </c>
      <c r="B10" s="30" t="s">
        <v>34</v>
      </c>
      <c r="C10" s="31" t="s">
        <v>35</v>
      </c>
      <c r="D10" s="32">
        <v>16021.128919999999</v>
      </c>
      <c r="E10" s="33">
        <v>67.844150861547291</v>
      </c>
      <c r="F10" s="32">
        <v>476.78634</v>
      </c>
      <c r="G10" s="32">
        <v>2553.3424599999998</v>
      </c>
      <c r="H10" s="32">
        <v>1337.4904999999999</v>
      </c>
      <c r="I10" s="32">
        <v>1895.9979000000001</v>
      </c>
      <c r="J10" s="32">
        <v>2020.2156299999997</v>
      </c>
      <c r="K10" s="32">
        <v>2635.4245999999998</v>
      </c>
      <c r="L10" s="32">
        <v>2021.1542299999996</v>
      </c>
      <c r="M10" s="32">
        <v>3080.7172599999999</v>
      </c>
      <c r="N10" s="34">
        <v>0</v>
      </c>
      <c r="O10" s="34">
        <v>0</v>
      </c>
      <c r="P10" s="34">
        <v>0</v>
      </c>
      <c r="Q10" s="34">
        <v>0</v>
      </c>
      <c r="R10" s="34">
        <v>0</v>
      </c>
      <c r="S10" s="34">
        <v>0</v>
      </c>
      <c r="T10" s="34">
        <v>0</v>
      </c>
    </row>
    <row r="11" spans="1:20" s="35" customFormat="1" ht="14.45" customHeight="1" x14ac:dyDescent="0.2">
      <c r="A11" s="29" t="s">
        <v>33</v>
      </c>
      <c r="B11" s="30" t="s">
        <v>36</v>
      </c>
      <c r="C11" s="31" t="s">
        <v>37</v>
      </c>
      <c r="D11" s="32">
        <v>0</v>
      </c>
      <c r="E11" s="33">
        <v>0</v>
      </c>
      <c r="F11" s="32">
        <v>0</v>
      </c>
      <c r="G11" s="32">
        <v>0</v>
      </c>
      <c r="H11" s="32">
        <v>0</v>
      </c>
      <c r="I11" s="32">
        <v>0</v>
      </c>
      <c r="J11" s="32">
        <v>0</v>
      </c>
      <c r="K11" s="32">
        <v>0</v>
      </c>
      <c r="L11" s="32">
        <v>0</v>
      </c>
      <c r="M11" s="32">
        <v>0</v>
      </c>
      <c r="N11" s="34">
        <v>0</v>
      </c>
      <c r="O11" s="34">
        <v>0</v>
      </c>
      <c r="P11" s="34">
        <v>0</v>
      </c>
      <c r="Q11" s="34">
        <v>0</v>
      </c>
      <c r="R11" s="34">
        <v>0</v>
      </c>
      <c r="S11" s="34">
        <v>0</v>
      </c>
      <c r="T11" s="34">
        <v>0</v>
      </c>
    </row>
    <row r="12" spans="1:20" s="28" customFormat="1" ht="14.45" customHeight="1" x14ac:dyDescent="0.2">
      <c r="A12" s="29" t="s">
        <v>33</v>
      </c>
      <c r="B12" s="30" t="s">
        <v>38</v>
      </c>
      <c r="C12" s="31" t="s">
        <v>39</v>
      </c>
      <c r="D12" s="32">
        <v>0</v>
      </c>
      <c r="E12" s="33">
        <v>0</v>
      </c>
      <c r="F12" s="32">
        <v>0</v>
      </c>
      <c r="G12" s="32">
        <v>0</v>
      </c>
      <c r="H12" s="32">
        <v>0</v>
      </c>
      <c r="I12" s="32">
        <v>0</v>
      </c>
      <c r="J12" s="32">
        <v>0</v>
      </c>
      <c r="K12" s="32">
        <v>0</v>
      </c>
      <c r="L12" s="32">
        <v>0</v>
      </c>
      <c r="M12" s="32">
        <v>0</v>
      </c>
      <c r="N12" s="34">
        <v>0</v>
      </c>
      <c r="O12" s="34">
        <v>0</v>
      </c>
      <c r="P12" s="34">
        <v>0</v>
      </c>
      <c r="Q12" s="34">
        <v>0</v>
      </c>
      <c r="R12" s="34">
        <v>0</v>
      </c>
      <c r="S12" s="34">
        <v>0</v>
      </c>
      <c r="T12" s="34">
        <v>0</v>
      </c>
    </row>
    <row r="13" spans="1:20" s="28" customFormat="1" ht="14.45" customHeight="1" x14ac:dyDescent="0.2">
      <c r="A13" s="36" t="s">
        <v>40</v>
      </c>
      <c r="B13" s="37" t="s">
        <v>41</v>
      </c>
      <c r="C13" s="25" t="s">
        <v>42</v>
      </c>
      <c r="D13" s="34">
        <v>854.96821999999997</v>
      </c>
      <c r="E13" s="38">
        <v>3.6205059699069295</v>
      </c>
      <c r="F13" s="34">
        <v>24.838799999999999</v>
      </c>
      <c r="G13" s="34">
        <v>140.99430000000001</v>
      </c>
      <c r="H13" s="34">
        <v>55.169400000000003</v>
      </c>
      <c r="I13" s="34">
        <v>66.932999999999993</v>
      </c>
      <c r="J13" s="34">
        <v>209.45361999999997</v>
      </c>
      <c r="K13" s="34">
        <v>211.64010000000002</v>
      </c>
      <c r="L13" s="34">
        <v>87.17519999999999</v>
      </c>
      <c r="M13" s="34">
        <v>58.763800000000003</v>
      </c>
      <c r="N13" s="34">
        <v>0</v>
      </c>
      <c r="O13" s="34">
        <v>0</v>
      </c>
      <c r="P13" s="34">
        <v>0</v>
      </c>
      <c r="Q13" s="34">
        <v>0</v>
      </c>
      <c r="R13" s="34">
        <v>0</v>
      </c>
      <c r="S13" s="34">
        <v>0</v>
      </c>
      <c r="T13" s="34">
        <v>0</v>
      </c>
    </row>
    <row r="14" spans="1:20" s="28" customFormat="1" ht="14.45" customHeight="1" x14ac:dyDescent="0.2">
      <c r="A14" s="36" t="s">
        <v>43</v>
      </c>
      <c r="B14" s="37" t="s">
        <v>44</v>
      </c>
      <c r="C14" s="25" t="s">
        <v>45</v>
      </c>
      <c r="D14" s="34">
        <v>2727.4098700000004</v>
      </c>
      <c r="E14" s="38">
        <v>11.549673409753272</v>
      </c>
      <c r="F14" s="34">
        <v>120.80172000000002</v>
      </c>
      <c r="G14" s="34">
        <v>584.44110000000001</v>
      </c>
      <c r="H14" s="34">
        <v>148.47973999999999</v>
      </c>
      <c r="I14" s="34">
        <v>342.2208</v>
      </c>
      <c r="J14" s="34">
        <v>309.34779000000003</v>
      </c>
      <c r="K14" s="34">
        <v>435.07799999999997</v>
      </c>
      <c r="L14" s="34">
        <v>246.7458</v>
      </c>
      <c r="M14" s="34">
        <v>540.29492000000005</v>
      </c>
      <c r="N14" s="34">
        <v>0</v>
      </c>
      <c r="O14" s="34">
        <v>0</v>
      </c>
      <c r="P14" s="34">
        <v>0</v>
      </c>
      <c r="Q14" s="34">
        <v>0</v>
      </c>
      <c r="R14" s="34">
        <v>0</v>
      </c>
      <c r="S14" s="34">
        <v>0</v>
      </c>
      <c r="T14" s="34">
        <v>0</v>
      </c>
    </row>
    <row r="15" spans="1:20" s="28" customFormat="1" ht="14.45" customHeight="1" x14ac:dyDescent="0.2">
      <c r="A15" s="36" t="s">
        <v>46</v>
      </c>
      <c r="B15" s="39" t="s">
        <v>47</v>
      </c>
      <c r="C15" s="40" t="s">
        <v>48</v>
      </c>
      <c r="D15" s="34">
        <v>0</v>
      </c>
      <c r="E15" s="38">
        <v>0</v>
      </c>
      <c r="F15" s="34">
        <v>0</v>
      </c>
      <c r="G15" s="34">
        <v>0</v>
      </c>
      <c r="H15" s="34">
        <v>0</v>
      </c>
      <c r="I15" s="34">
        <v>0</v>
      </c>
      <c r="J15" s="34">
        <v>0</v>
      </c>
      <c r="K15" s="34">
        <v>0</v>
      </c>
      <c r="L15" s="34">
        <v>0</v>
      </c>
      <c r="M15" s="34">
        <v>0</v>
      </c>
      <c r="N15" s="34">
        <v>0</v>
      </c>
      <c r="O15" s="34">
        <v>0</v>
      </c>
      <c r="P15" s="34">
        <v>0</v>
      </c>
      <c r="Q15" s="34">
        <v>0</v>
      </c>
      <c r="R15" s="34">
        <v>0</v>
      </c>
      <c r="S15" s="34">
        <v>0</v>
      </c>
      <c r="T15" s="34">
        <v>0</v>
      </c>
    </row>
    <row r="16" spans="1:20" s="28" customFormat="1" ht="14.45" customHeight="1" x14ac:dyDescent="0.2">
      <c r="A16" s="29" t="s">
        <v>33</v>
      </c>
      <c r="B16" s="41" t="s">
        <v>49</v>
      </c>
      <c r="C16" s="31" t="s">
        <v>50</v>
      </c>
      <c r="D16" s="34">
        <v>0</v>
      </c>
      <c r="E16" s="38">
        <v>0</v>
      </c>
      <c r="F16" s="34">
        <v>0</v>
      </c>
      <c r="G16" s="34">
        <v>0</v>
      </c>
      <c r="H16" s="34">
        <v>0</v>
      </c>
      <c r="I16" s="34">
        <v>0</v>
      </c>
      <c r="J16" s="34">
        <v>0</v>
      </c>
      <c r="K16" s="34">
        <v>0</v>
      </c>
      <c r="L16" s="34">
        <v>0</v>
      </c>
      <c r="M16" s="34">
        <v>0</v>
      </c>
      <c r="N16" s="34">
        <v>0</v>
      </c>
      <c r="O16" s="34">
        <v>0</v>
      </c>
      <c r="P16" s="34">
        <v>0</v>
      </c>
      <c r="Q16" s="34">
        <v>0</v>
      </c>
      <c r="R16" s="34">
        <v>0</v>
      </c>
      <c r="S16" s="34">
        <v>0</v>
      </c>
      <c r="T16" s="34">
        <v>0</v>
      </c>
    </row>
    <row r="17" spans="1:20" s="28" customFormat="1" ht="14.45" customHeight="1" x14ac:dyDescent="0.2">
      <c r="A17" s="29" t="s">
        <v>33</v>
      </c>
      <c r="B17" s="41" t="s">
        <v>51</v>
      </c>
      <c r="C17" s="31" t="s">
        <v>52</v>
      </c>
      <c r="D17" s="34">
        <v>0</v>
      </c>
      <c r="E17" s="38">
        <v>0</v>
      </c>
      <c r="F17" s="34">
        <v>0</v>
      </c>
      <c r="G17" s="34">
        <v>0</v>
      </c>
      <c r="H17" s="34">
        <v>0</v>
      </c>
      <c r="I17" s="34">
        <v>0</v>
      </c>
      <c r="J17" s="34">
        <v>0</v>
      </c>
      <c r="K17" s="34">
        <v>0</v>
      </c>
      <c r="L17" s="34">
        <v>0</v>
      </c>
      <c r="M17" s="34">
        <v>0</v>
      </c>
      <c r="N17" s="34">
        <v>0</v>
      </c>
      <c r="O17" s="34">
        <v>0</v>
      </c>
      <c r="P17" s="34">
        <v>0</v>
      </c>
      <c r="Q17" s="34">
        <v>0</v>
      </c>
      <c r="R17" s="34">
        <v>0</v>
      </c>
      <c r="S17" s="34">
        <v>0</v>
      </c>
      <c r="T17" s="34">
        <v>0</v>
      </c>
    </row>
    <row r="18" spans="1:20" s="28" customFormat="1" ht="14.45" customHeight="1" x14ac:dyDescent="0.2">
      <c r="A18" s="29" t="s">
        <v>33</v>
      </c>
      <c r="B18" s="41" t="s">
        <v>53</v>
      </c>
      <c r="C18" s="31" t="s">
        <v>54</v>
      </c>
      <c r="D18" s="34">
        <v>0</v>
      </c>
      <c r="E18" s="38">
        <v>0</v>
      </c>
      <c r="F18" s="34">
        <v>0</v>
      </c>
      <c r="G18" s="34">
        <v>0</v>
      </c>
      <c r="H18" s="34">
        <v>0</v>
      </c>
      <c r="I18" s="34">
        <v>0</v>
      </c>
      <c r="J18" s="34">
        <v>0</v>
      </c>
      <c r="K18" s="34">
        <v>0</v>
      </c>
      <c r="L18" s="34">
        <v>0</v>
      </c>
      <c r="M18" s="34">
        <v>0</v>
      </c>
      <c r="N18" s="34">
        <v>0</v>
      </c>
      <c r="O18" s="34">
        <v>0</v>
      </c>
      <c r="P18" s="34">
        <v>0</v>
      </c>
      <c r="Q18" s="34">
        <v>0</v>
      </c>
      <c r="R18" s="34">
        <v>0</v>
      </c>
      <c r="S18" s="34">
        <v>0</v>
      </c>
      <c r="T18" s="34">
        <v>0</v>
      </c>
    </row>
    <row r="19" spans="1:20" s="28" customFormat="1" ht="14.45" customHeight="1" x14ac:dyDescent="0.2">
      <c r="A19" s="36" t="s">
        <v>55</v>
      </c>
      <c r="B19" s="39" t="s">
        <v>56</v>
      </c>
      <c r="C19" s="40" t="s">
        <v>57</v>
      </c>
      <c r="D19" s="34">
        <v>0</v>
      </c>
      <c r="E19" s="38">
        <v>0</v>
      </c>
      <c r="F19" s="34">
        <v>0</v>
      </c>
      <c r="G19" s="34">
        <v>0</v>
      </c>
      <c r="H19" s="34">
        <v>0</v>
      </c>
      <c r="I19" s="34">
        <v>0</v>
      </c>
      <c r="J19" s="34">
        <v>0</v>
      </c>
      <c r="K19" s="34">
        <v>0</v>
      </c>
      <c r="L19" s="34">
        <v>0</v>
      </c>
      <c r="M19" s="34">
        <v>0</v>
      </c>
      <c r="N19" s="34">
        <v>0</v>
      </c>
      <c r="O19" s="34">
        <v>0</v>
      </c>
      <c r="P19" s="34">
        <v>0</v>
      </c>
      <c r="Q19" s="34">
        <v>0</v>
      </c>
      <c r="R19" s="34">
        <v>0</v>
      </c>
      <c r="S19" s="34">
        <v>0</v>
      </c>
      <c r="T19" s="34">
        <v>0</v>
      </c>
    </row>
    <row r="20" spans="1:20" s="22" customFormat="1" ht="14.45" customHeight="1" x14ac:dyDescent="0.2">
      <c r="A20" s="29" t="s">
        <v>33</v>
      </c>
      <c r="B20" s="41" t="s">
        <v>58</v>
      </c>
      <c r="C20" s="31" t="s">
        <v>59</v>
      </c>
      <c r="D20" s="34">
        <v>0</v>
      </c>
      <c r="E20" s="38">
        <v>0</v>
      </c>
      <c r="F20" s="34">
        <v>0</v>
      </c>
      <c r="G20" s="34">
        <v>0</v>
      </c>
      <c r="H20" s="34">
        <v>0</v>
      </c>
      <c r="I20" s="34">
        <v>0</v>
      </c>
      <c r="J20" s="34">
        <v>0</v>
      </c>
      <c r="K20" s="34">
        <v>0</v>
      </c>
      <c r="L20" s="34">
        <v>0</v>
      </c>
      <c r="M20" s="34">
        <v>0</v>
      </c>
      <c r="N20" s="34">
        <v>0</v>
      </c>
      <c r="O20" s="34">
        <v>0</v>
      </c>
      <c r="P20" s="34">
        <v>0</v>
      </c>
      <c r="Q20" s="34">
        <v>0</v>
      </c>
      <c r="R20" s="34">
        <v>0</v>
      </c>
      <c r="S20" s="34">
        <v>0</v>
      </c>
      <c r="T20" s="34">
        <v>0</v>
      </c>
    </row>
    <row r="21" spans="1:20" s="28" customFormat="1" ht="14.45" customHeight="1" x14ac:dyDescent="0.2">
      <c r="A21" s="29" t="s">
        <v>33</v>
      </c>
      <c r="B21" s="41" t="s">
        <v>60</v>
      </c>
      <c r="C21" s="31" t="s">
        <v>61</v>
      </c>
      <c r="D21" s="34">
        <v>0</v>
      </c>
      <c r="E21" s="38">
        <v>0</v>
      </c>
      <c r="F21" s="34">
        <v>0</v>
      </c>
      <c r="G21" s="34">
        <v>0</v>
      </c>
      <c r="H21" s="34">
        <v>0</v>
      </c>
      <c r="I21" s="34">
        <v>0</v>
      </c>
      <c r="J21" s="34">
        <v>0</v>
      </c>
      <c r="K21" s="34">
        <v>0</v>
      </c>
      <c r="L21" s="34">
        <v>0</v>
      </c>
      <c r="M21" s="34">
        <v>0</v>
      </c>
      <c r="N21" s="34">
        <v>0</v>
      </c>
      <c r="O21" s="34">
        <v>0</v>
      </c>
      <c r="P21" s="34">
        <v>0</v>
      </c>
      <c r="Q21" s="34">
        <v>0</v>
      </c>
      <c r="R21" s="34">
        <v>0</v>
      </c>
      <c r="S21" s="34">
        <v>0</v>
      </c>
      <c r="T21" s="34">
        <v>0</v>
      </c>
    </row>
    <row r="22" spans="1:20" s="28" customFormat="1" ht="14.45" customHeight="1" x14ac:dyDescent="0.2">
      <c r="A22" s="29" t="s">
        <v>33</v>
      </c>
      <c r="B22" s="41" t="s">
        <v>62</v>
      </c>
      <c r="C22" s="31" t="s">
        <v>63</v>
      </c>
      <c r="D22" s="34">
        <v>0</v>
      </c>
      <c r="E22" s="38">
        <v>0</v>
      </c>
      <c r="F22" s="34">
        <v>0</v>
      </c>
      <c r="G22" s="34">
        <v>0</v>
      </c>
      <c r="H22" s="34">
        <v>0</v>
      </c>
      <c r="I22" s="34">
        <v>0</v>
      </c>
      <c r="J22" s="34">
        <v>0</v>
      </c>
      <c r="K22" s="34">
        <v>0</v>
      </c>
      <c r="L22" s="34">
        <v>0</v>
      </c>
      <c r="M22" s="34">
        <v>0</v>
      </c>
      <c r="N22" s="34">
        <v>0</v>
      </c>
      <c r="O22" s="34">
        <v>0</v>
      </c>
      <c r="P22" s="34">
        <v>0</v>
      </c>
      <c r="Q22" s="34">
        <v>0</v>
      </c>
      <c r="R22" s="34">
        <v>0</v>
      </c>
      <c r="S22" s="34">
        <v>0</v>
      </c>
      <c r="T22" s="34">
        <v>0</v>
      </c>
    </row>
    <row r="23" spans="1:20" s="28" customFormat="1" ht="14.45" customHeight="1" x14ac:dyDescent="0.2">
      <c r="A23" s="36" t="s">
        <v>64</v>
      </c>
      <c r="B23" s="39" t="s">
        <v>65</v>
      </c>
      <c r="C23" s="40" t="s">
        <v>66</v>
      </c>
      <c r="D23" s="34">
        <v>931.26160000000004</v>
      </c>
      <c r="E23" s="38">
        <v>3.943583051946749</v>
      </c>
      <c r="F23" s="34">
        <v>0</v>
      </c>
      <c r="G23" s="34">
        <v>931.26160000000004</v>
      </c>
      <c r="H23" s="34">
        <v>0</v>
      </c>
      <c r="I23" s="34">
        <v>0</v>
      </c>
      <c r="J23" s="34">
        <v>0</v>
      </c>
      <c r="K23" s="34">
        <v>0</v>
      </c>
      <c r="L23" s="34">
        <v>0</v>
      </c>
      <c r="M23" s="34">
        <v>0</v>
      </c>
      <c r="N23" s="34">
        <v>0</v>
      </c>
      <c r="O23" s="34">
        <v>0</v>
      </c>
      <c r="P23" s="34">
        <v>0</v>
      </c>
      <c r="Q23" s="34">
        <v>0</v>
      </c>
      <c r="R23" s="34">
        <v>0</v>
      </c>
      <c r="S23" s="34">
        <v>0</v>
      </c>
      <c r="T23" s="34">
        <v>0</v>
      </c>
    </row>
    <row r="24" spans="1:20" s="28" customFormat="1" ht="14.45" customHeight="1" x14ac:dyDescent="0.2">
      <c r="A24" s="29" t="s">
        <v>33</v>
      </c>
      <c r="B24" s="41" t="s">
        <v>67</v>
      </c>
      <c r="C24" s="31" t="s">
        <v>68</v>
      </c>
      <c r="D24" s="32">
        <v>0</v>
      </c>
      <c r="E24" s="33">
        <v>0</v>
      </c>
      <c r="F24" s="32">
        <v>0</v>
      </c>
      <c r="G24" s="32">
        <v>0</v>
      </c>
      <c r="H24" s="32">
        <v>0</v>
      </c>
      <c r="I24" s="32">
        <v>0</v>
      </c>
      <c r="J24" s="32">
        <v>0</v>
      </c>
      <c r="K24" s="32">
        <v>0</v>
      </c>
      <c r="L24" s="32">
        <v>0</v>
      </c>
      <c r="M24" s="32">
        <v>0</v>
      </c>
      <c r="N24" s="34">
        <v>0</v>
      </c>
      <c r="O24" s="34">
        <v>0</v>
      </c>
      <c r="P24" s="34">
        <v>0</v>
      </c>
      <c r="Q24" s="34">
        <v>0</v>
      </c>
      <c r="R24" s="34">
        <v>0</v>
      </c>
      <c r="S24" s="34">
        <v>0</v>
      </c>
      <c r="T24" s="34">
        <v>0</v>
      </c>
    </row>
    <row r="25" spans="1:20" s="28" customFormat="1" ht="14.45" customHeight="1" x14ac:dyDescent="0.2">
      <c r="A25" s="29" t="s">
        <v>33</v>
      </c>
      <c r="B25" s="41" t="s">
        <v>69</v>
      </c>
      <c r="C25" s="31" t="s">
        <v>70</v>
      </c>
      <c r="D25" s="32">
        <v>931.26160000000004</v>
      </c>
      <c r="E25" s="33">
        <v>3.943583051946749</v>
      </c>
      <c r="F25" s="32">
        <v>0</v>
      </c>
      <c r="G25" s="32">
        <v>931.26160000000004</v>
      </c>
      <c r="H25" s="32">
        <v>0</v>
      </c>
      <c r="I25" s="32">
        <v>0</v>
      </c>
      <c r="J25" s="32">
        <v>0</v>
      </c>
      <c r="K25" s="32">
        <v>0</v>
      </c>
      <c r="L25" s="32">
        <v>0</v>
      </c>
      <c r="M25" s="32">
        <v>0</v>
      </c>
      <c r="N25" s="34">
        <v>0</v>
      </c>
      <c r="O25" s="34">
        <v>0</v>
      </c>
      <c r="P25" s="34">
        <v>0</v>
      </c>
      <c r="Q25" s="34">
        <v>0</v>
      </c>
      <c r="R25" s="34">
        <v>0</v>
      </c>
      <c r="S25" s="34">
        <v>0</v>
      </c>
      <c r="T25" s="34">
        <v>0</v>
      </c>
    </row>
    <row r="26" spans="1:20" s="28" customFormat="1" ht="14.45" customHeight="1" x14ac:dyDescent="0.2">
      <c r="A26" s="29" t="s">
        <v>33</v>
      </c>
      <c r="B26" s="41" t="s">
        <v>71</v>
      </c>
      <c r="C26" s="31" t="s">
        <v>72</v>
      </c>
      <c r="D26" s="34">
        <v>0</v>
      </c>
      <c r="E26" s="38">
        <v>0</v>
      </c>
      <c r="F26" s="34">
        <v>0</v>
      </c>
      <c r="G26" s="34">
        <v>0</v>
      </c>
      <c r="H26" s="34">
        <v>0</v>
      </c>
      <c r="I26" s="34">
        <v>0</v>
      </c>
      <c r="J26" s="34">
        <v>0</v>
      </c>
      <c r="K26" s="34">
        <v>0</v>
      </c>
      <c r="L26" s="34">
        <v>0</v>
      </c>
      <c r="M26" s="34">
        <v>0</v>
      </c>
      <c r="N26" s="34">
        <v>0</v>
      </c>
      <c r="O26" s="34">
        <v>0</v>
      </c>
      <c r="P26" s="34">
        <v>0</v>
      </c>
      <c r="Q26" s="34">
        <v>0</v>
      </c>
      <c r="R26" s="34">
        <v>0</v>
      </c>
      <c r="S26" s="34">
        <v>0</v>
      </c>
      <c r="T26" s="34">
        <v>0</v>
      </c>
    </row>
    <row r="27" spans="1:20" s="28" customFormat="1" ht="14.45" customHeight="1" x14ac:dyDescent="0.2">
      <c r="A27" s="36" t="s">
        <v>73</v>
      </c>
      <c r="B27" s="37" t="s">
        <v>74</v>
      </c>
      <c r="C27" s="25" t="s">
        <v>75</v>
      </c>
      <c r="D27" s="34">
        <v>87.144800000000004</v>
      </c>
      <c r="E27" s="38">
        <v>0.36902923555023531</v>
      </c>
      <c r="F27" s="34">
        <v>8.5569000000000006</v>
      </c>
      <c r="G27" s="34">
        <v>10.4833</v>
      </c>
      <c r="H27" s="34">
        <v>11.967499999999999</v>
      </c>
      <c r="I27" s="34">
        <v>3.1972999999999998</v>
      </c>
      <c r="J27" s="34">
        <v>8.0330999999999992</v>
      </c>
      <c r="K27" s="34">
        <v>3.6617000000000002</v>
      </c>
      <c r="L27" s="34">
        <v>35.470100000000002</v>
      </c>
      <c r="M27" s="34">
        <v>5.7748999999999997</v>
      </c>
      <c r="N27" s="34">
        <v>0</v>
      </c>
      <c r="O27" s="34">
        <v>0</v>
      </c>
      <c r="P27" s="34">
        <v>0</v>
      </c>
      <c r="Q27" s="34">
        <v>0</v>
      </c>
      <c r="R27" s="34">
        <v>0</v>
      </c>
      <c r="S27" s="34">
        <v>0</v>
      </c>
      <c r="T27" s="34">
        <v>0</v>
      </c>
    </row>
    <row r="28" spans="1:20" s="28" customFormat="1" ht="14.45" customHeight="1" x14ac:dyDescent="0.2">
      <c r="A28" s="36" t="s">
        <v>76</v>
      </c>
      <c r="B28" s="37" t="s">
        <v>77</v>
      </c>
      <c r="C28" s="25" t="s">
        <v>78</v>
      </c>
      <c r="D28" s="34">
        <v>0</v>
      </c>
      <c r="E28" s="38">
        <v>0</v>
      </c>
      <c r="F28" s="34">
        <v>0</v>
      </c>
      <c r="G28" s="34">
        <v>0</v>
      </c>
      <c r="H28" s="34">
        <v>0</v>
      </c>
      <c r="I28" s="34">
        <v>0</v>
      </c>
      <c r="J28" s="34">
        <v>0</v>
      </c>
      <c r="K28" s="34">
        <v>0</v>
      </c>
      <c r="L28" s="34">
        <v>0</v>
      </c>
      <c r="M28" s="34">
        <v>0</v>
      </c>
      <c r="N28" s="34">
        <v>0</v>
      </c>
      <c r="O28" s="34">
        <v>0</v>
      </c>
      <c r="P28" s="34">
        <v>0</v>
      </c>
      <c r="Q28" s="34">
        <v>0</v>
      </c>
      <c r="R28" s="34">
        <v>0</v>
      </c>
      <c r="S28" s="34">
        <v>0</v>
      </c>
      <c r="T28" s="34">
        <v>0</v>
      </c>
    </row>
    <row r="29" spans="1:20" s="28" customFormat="1" ht="14.45" customHeight="1" x14ac:dyDescent="0.2">
      <c r="A29" s="36" t="s">
        <v>79</v>
      </c>
      <c r="B29" s="37" t="s">
        <v>80</v>
      </c>
      <c r="C29" s="25" t="s">
        <v>81</v>
      </c>
      <c r="D29" s="34">
        <v>0</v>
      </c>
      <c r="E29" s="38">
        <v>0</v>
      </c>
      <c r="F29" s="34">
        <v>0</v>
      </c>
      <c r="G29" s="34">
        <v>0</v>
      </c>
      <c r="H29" s="34">
        <v>0</v>
      </c>
      <c r="I29" s="34">
        <v>0</v>
      </c>
      <c r="J29" s="34">
        <v>0</v>
      </c>
      <c r="K29" s="34">
        <v>0</v>
      </c>
      <c r="L29" s="34">
        <v>0</v>
      </c>
      <c r="M29" s="34">
        <v>0</v>
      </c>
      <c r="N29" s="34">
        <v>0</v>
      </c>
      <c r="O29" s="34">
        <v>0</v>
      </c>
      <c r="P29" s="34">
        <v>0</v>
      </c>
      <c r="Q29" s="34">
        <v>0</v>
      </c>
      <c r="R29" s="34">
        <v>0</v>
      </c>
      <c r="S29" s="34">
        <v>0</v>
      </c>
      <c r="T29" s="34">
        <v>0</v>
      </c>
    </row>
    <row r="30" spans="1:20" s="28" customFormat="1" ht="14.45" customHeight="1" x14ac:dyDescent="0.2">
      <c r="A30" s="42" t="s">
        <v>82</v>
      </c>
      <c r="B30" s="43" t="s">
        <v>83</v>
      </c>
      <c r="C30" s="25" t="s">
        <v>84</v>
      </c>
      <c r="D30" s="44">
        <v>97.954599999999999</v>
      </c>
      <c r="E30" s="45">
        <v>0.41480514220732712</v>
      </c>
      <c r="F30" s="34">
        <v>4.4271000000000003</v>
      </c>
      <c r="G30" s="34">
        <v>39.969499999999996</v>
      </c>
      <c r="H30" s="34">
        <v>18.904900000000001</v>
      </c>
      <c r="I30" s="34">
        <v>4.5263999999999998</v>
      </c>
      <c r="J30" s="34">
        <v>2.9081000000000001</v>
      </c>
      <c r="K30" s="34">
        <v>7.4409000000000001</v>
      </c>
      <c r="L30" s="34">
        <v>7.4960999999999993</v>
      </c>
      <c r="M30" s="34">
        <v>12.281600000000001</v>
      </c>
      <c r="N30" s="34">
        <v>0</v>
      </c>
      <c r="O30" s="34">
        <v>0</v>
      </c>
      <c r="P30" s="34">
        <v>0</v>
      </c>
      <c r="Q30" s="34">
        <v>0</v>
      </c>
      <c r="R30" s="34">
        <v>0</v>
      </c>
      <c r="S30" s="34">
        <v>0</v>
      </c>
      <c r="T30" s="34">
        <v>0</v>
      </c>
    </row>
    <row r="31" spans="1:20" s="28" customFormat="1" ht="14.45" customHeight="1" x14ac:dyDescent="0.2">
      <c r="A31" s="19">
        <v>2</v>
      </c>
      <c r="B31" s="20" t="s">
        <v>85</v>
      </c>
      <c r="C31" s="7" t="s">
        <v>86</v>
      </c>
      <c r="D31" s="16">
        <v>2894.7379900000005</v>
      </c>
      <c r="E31" s="17">
        <v>12.258252329088194</v>
      </c>
      <c r="F31" s="16">
        <v>152.45764</v>
      </c>
      <c r="G31" s="16">
        <v>490.80884000000009</v>
      </c>
      <c r="H31" s="16">
        <v>266.71466000000004</v>
      </c>
      <c r="I31" s="16">
        <v>196.98609999999999</v>
      </c>
      <c r="J31" s="16">
        <v>697.11783000000003</v>
      </c>
      <c r="K31" s="16">
        <v>340.36142999999993</v>
      </c>
      <c r="L31" s="16">
        <v>348.58776999999998</v>
      </c>
      <c r="M31" s="16">
        <v>401.70371999999998</v>
      </c>
      <c r="N31" s="16">
        <v>0</v>
      </c>
      <c r="O31" s="16">
        <v>0</v>
      </c>
      <c r="P31" s="16">
        <v>0</v>
      </c>
      <c r="Q31" s="16">
        <v>0</v>
      </c>
      <c r="R31" s="16">
        <v>0</v>
      </c>
      <c r="S31" s="16">
        <v>0</v>
      </c>
      <c r="T31" s="16">
        <v>0</v>
      </c>
    </row>
    <row r="32" spans="1:20" s="28" customFormat="1" ht="14.45" customHeight="1" x14ac:dyDescent="0.2">
      <c r="A32" s="23" t="s">
        <v>87</v>
      </c>
      <c r="B32" s="46" t="s">
        <v>88</v>
      </c>
      <c r="C32" s="25" t="s">
        <v>89</v>
      </c>
      <c r="D32" s="26">
        <v>438.3836500000001</v>
      </c>
      <c r="E32" s="27">
        <v>1.856408910654703</v>
      </c>
      <c r="F32" s="72">
        <v>-3.3E-3</v>
      </c>
      <c r="G32" s="34">
        <v>69.131240000000005</v>
      </c>
      <c r="H32" s="34">
        <v>59.915559999999999</v>
      </c>
      <c r="I32" s="34">
        <v>43.939499999999995</v>
      </c>
      <c r="J32" s="34">
        <v>88.09723000000001</v>
      </c>
      <c r="K32" s="34">
        <v>68.03313</v>
      </c>
      <c r="L32" s="34">
        <v>58.856169999999999</v>
      </c>
      <c r="M32" s="34">
        <v>50.414119999999997</v>
      </c>
      <c r="N32" s="34">
        <v>0</v>
      </c>
      <c r="O32" s="34">
        <v>0</v>
      </c>
      <c r="P32" s="34">
        <v>0</v>
      </c>
      <c r="Q32" s="34">
        <v>0</v>
      </c>
      <c r="R32" s="34">
        <v>0</v>
      </c>
      <c r="S32" s="34">
        <v>0</v>
      </c>
      <c r="T32" s="34">
        <v>0</v>
      </c>
    </row>
    <row r="33" spans="1:20" s="28" customFormat="1" ht="14.45" customHeight="1" x14ac:dyDescent="0.2">
      <c r="A33" s="36" t="s">
        <v>90</v>
      </c>
      <c r="B33" s="47" t="s">
        <v>91</v>
      </c>
      <c r="C33" s="48" t="s">
        <v>92</v>
      </c>
      <c r="D33" s="34">
        <v>43.286340000000003</v>
      </c>
      <c r="E33" s="38">
        <v>0.18330324884522742</v>
      </c>
      <c r="F33" s="34">
        <v>43.286340000000003</v>
      </c>
      <c r="G33" s="34">
        <v>0</v>
      </c>
      <c r="H33" s="34">
        <v>0</v>
      </c>
      <c r="I33" s="34">
        <v>0</v>
      </c>
      <c r="J33" s="34">
        <v>0</v>
      </c>
      <c r="K33" s="34">
        <v>0</v>
      </c>
      <c r="L33" s="34">
        <v>0</v>
      </c>
      <c r="M33" s="34">
        <v>0</v>
      </c>
      <c r="N33" s="34">
        <v>0</v>
      </c>
      <c r="O33" s="34">
        <v>0</v>
      </c>
      <c r="P33" s="34">
        <v>0</v>
      </c>
      <c r="Q33" s="34">
        <v>0</v>
      </c>
      <c r="R33" s="34">
        <v>0</v>
      </c>
      <c r="S33" s="34">
        <v>0</v>
      </c>
      <c r="T33" s="34">
        <v>0</v>
      </c>
    </row>
    <row r="34" spans="1:20" s="28" customFormat="1" ht="14.45" customHeight="1" x14ac:dyDescent="0.2">
      <c r="A34" s="36" t="s">
        <v>93</v>
      </c>
      <c r="B34" s="47" t="s">
        <v>94</v>
      </c>
      <c r="C34" s="25" t="s">
        <v>95</v>
      </c>
      <c r="D34" s="34">
        <v>10.055490000000001</v>
      </c>
      <c r="E34" s="38">
        <v>4.2581654760617225E-2</v>
      </c>
      <c r="F34" s="34">
        <v>7.3808999999999996</v>
      </c>
      <c r="G34" s="34">
        <v>0.24990000000000001</v>
      </c>
      <c r="H34" s="34">
        <v>0.5252</v>
      </c>
      <c r="I34" s="34">
        <v>0.80270000000000008</v>
      </c>
      <c r="J34" s="34">
        <v>0.11208999999999998</v>
      </c>
      <c r="K34" s="34">
        <v>0.2167</v>
      </c>
      <c r="L34" s="34">
        <v>0.6804</v>
      </c>
      <c r="M34" s="34">
        <v>8.7599999999999997E-2</v>
      </c>
      <c r="N34" s="34">
        <v>0</v>
      </c>
      <c r="O34" s="34">
        <v>0</v>
      </c>
      <c r="P34" s="34">
        <v>0</v>
      </c>
      <c r="Q34" s="34">
        <v>0</v>
      </c>
      <c r="R34" s="34">
        <v>0</v>
      </c>
      <c r="S34" s="34">
        <v>0</v>
      </c>
      <c r="T34" s="34">
        <v>0</v>
      </c>
    </row>
    <row r="35" spans="1:20" s="28" customFormat="1" ht="14.45" customHeight="1" x14ac:dyDescent="0.2">
      <c r="A35" s="36" t="s">
        <v>96</v>
      </c>
      <c r="B35" s="37" t="s">
        <v>97</v>
      </c>
      <c r="C35" s="25" t="s">
        <v>98</v>
      </c>
      <c r="D35" s="34">
        <v>3.0796000000000001</v>
      </c>
      <c r="E35" s="38">
        <v>1.3041081439173707E-2</v>
      </c>
      <c r="F35" s="34">
        <v>3.0796000000000001</v>
      </c>
      <c r="G35" s="34">
        <v>0</v>
      </c>
      <c r="H35" s="34">
        <v>0</v>
      </c>
      <c r="I35" s="34">
        <v>0</v>
      </c>
      <c r="J35" s="34">
        <v>0</v>
      </c>
      <c r="K35" s="34">
        <v>0</v>
      </c>
      <c r="L35" s="34">
        <v>0</v>
      </c>
      <c r="M35" s="34">
        <v>0</v>
      </c>
      <c r="N35" s="34">
        <v>0</v>
      </c>
      <c r="O35" s="34">
        <v>0</v>
      </c>
      <c r="P35" s="34">
        <v>0</v>
      </c>
      <c r="Q35" s="34">
        <v>0</v>
      </c>
      <c r="R35" s="34">
        <v>0</v>
      </c>
      <c r="S35" s="34">
        <v>0</v>
      </c>
      <c r="T35" s="34">
        <v>0</v>
      </c>
    </row>
    <row r="36" spans="1:20" s="28" customFormat="1" ht="14.45" customHeight="1" x14ac:dyDescent="0.2">
      <c r="A36" s="36" t="s">
        <v>99</v>
      </c>
      <c r="B36" s="37" t="s">
        <v>100</v>
      </c>
      <c r="C36" s="25" t="s">
        <v>101</v>
      </c>
      <c r="D36" s="34">
        <v>12.32931</v>
      </c>
      <c r="E36" s="38">
        <v>5.2210525977016094E-2</v>
      </c>
      <c r="F36" s="34">
        <v>6.8937000000000008</v>
      </c>
      <c r="G36" s="34">
        <v>0.17699999999999999</v>
      </c>
      <c r="H36" s="34">
        <v>0.11070000000000001</v>
      </c>
      <c r="I36" s="34">
        <v>0.1032</v>
      </c>
      <c r="J36" s="34">
        <v>9.2810000000000004E-2</v>
      </c>
      <c r="K36" s="34">
        <v>0.17299999999999999</v>
      </c>
      <c r="L36" s="34">
        <v>4.59</v>
      </c>
      <c r="M36" s="34">
        <v>0.18890000000000001</v>
      </c>
      <c r="N36" s="34">
        <v>0</v>
      </c>
      <c r="O36" s="34">
        <v>0</v>
      </c>
      <c r="P36" s="34">
        <v>0</v>
      </c>
      <c r="Q36" s="34">
        <v>0</v>
      </c>
      <c r="R36" s="34">
        <v>0</v>
      </c>
      <c r="S36" s="34">
        <v>0</v>
      </c>
      <c r="T36" s="34">
        <v>0</v>
      </c>
    </row>
    <row r="37" spans="1:20" s="28" customFormat="1" ht="14.45" customHeight="1" x14ac:dyDescent="0.2">
      <c r="A37" s="36" t="s">
        <v>102</v>
      </c>
      <c r="B37" s="37" t="s">
        <v>103</v>
      </c>
      <c r="C37" s="25" t="s">
        <v>104</v>
      </c>
      <c r="D37" s="34">
        <v>51.927500000000002</v>
      </c>
      <c r="E37" s="38">
        <v>0.21989568659328892</v>
      </c>
      <c r="F37" s="34">
        <v>10.71</v>
      </c>
      <c r="G37" s="34">
        <v>5.6722999999999999</v>
      </c>
      <c r="H37" s="34">
        <v>4.0042</v>
      </c>
      <c r="I37" s="34">
        <v>3.0093999999999999</v>
      </c>
      <c r="J37" s="34">
        <v>5.7287999999999997</v>
      </c>
      <c r="K37" s="34">
        <v>5.2009999999999996</v>
      </c>
      <c r="L37" s="34">
        <v>13.187900000000001</v>
      </c>
      <c r="M37" s="34">
        <v>4.4138999999999999</v>
      </c>
      <c r="N37" s="32">
        <v>0</v>
      </c>
      <c r="O37" s="32">
        <v>0</v>
      </c>
      <c r="P37" s="32">
        <v>0</v>
      </c>
      <c r="Q37" s="32">
        <v>0</v>
      </c>
      <c r="R37" s="32">
        <v>0</v>
      </c>
      <c r="S37" s="32">
        <v>0</v>
      </c>
      <c r="T37" s="32">
        <v>0</v>
      </c>
    </row>
    <row r="38" spans="1:20" s="28" customFormat="1" ht="14.45" customHeight="1" x14ac:dyDescent="0.2">
      <c r="A38" s="29" t="s">
        <v>33</v>
      </c>
      <c r="B38" s="41" t="s">
        <v>105</v>
      </c>
      <c r="C38" s="31" t="s">
        <v>106</v>
      </c>
      <c r="D38" s="32">
        <v>11.2417</v>
      </c>
      <c r="E38" s="33">
        <v>4.7604859467060341E-2</v>
      </c>
      <c r="F38" s="32">
        <v>0.3201</v>
      </c>
      <c r="G38" s="32">
        <v>0.72099999999999997</v>
      </c>
      <c r="H38" s="32">
        <v>0</v>
      </c>
      <c r="I38" s="32">
        <v>5.8599999999999999E-2</v>
      </c>
      <c r="J38" s="32">
        <v>0.21490000000000001</v>
      </c>
      <c r="K38" s="32">
        <v>0</v>
      </c>
      <c r="L38" s="32">
        <v>9.8141999999999996</v>
      </c>
      <c r="M38" s="32">
        <v>0.1129</v>
      </c>
      <c r="N38" s="34">
        <v>0</v>
      </c>
      <c r="O38" s="34">
        <v>0</v>
      </c>
      <c r="P38" s="34">
        <v>0</v>
      </c>
      <c r="Q38" s="34">
        <v>0</v>
      </c>
      <c r="R38" s="34">
        <v>0</v>
      </c>
      <c r="S38" s="34">
        <v>0</v>
      </c>
      <c r="T38" s="34">
        <v>0</v>
      </c>
    </row>
    <row r="39" spans="1:20" s="28" customFormat="1" ht="14.45" customHeight="1" x14ac:dyDescent="0.2">
      <c r="A39" s="29" t="s">
        <v>33</v>
      </c>
      <c r="B39" s="41" t="s">
        <v>107</v>
      </c>
      <c r="C39" s="31" t="s">
        <v>108</v>
      </c>
      <c r="D39" s="32">
        <v>0</v>
      </c>
      <c r="E39" s="33">
        <v>0</v>
      </c>
      <c r="F39" s="32">
        <v>0</v>
      </c>
      <c r="G39" s="32">
        <v>0</v>
      </c>
      <c r="H39" s="32">
        <v>0</v>
      </c>
      <c r="I39" s="32">
        <v>0</v>
      </c>
      <c r="J39" s="32">
        <v>0</v>
      </c>
      <c r="K39" s="32">
        <v>0</v>
      </c>
      <c r="L39" s="32">
        <v>0</v>
      </c>
      <c r="M39" s="32">
        <v>0</v>
      </c>
      <c r="N39" s="34">
        <v>0</v>
      </c>
      <c r="O39" s="34">
        <v>0</v>
      </c>
      <c r="P39" s="34">
        <v>0</v>
      </c>
      <c r="Q39" s="34">
        <v>0</v>
      </c>
      <c r="R39" s="34">
        <v>0</v>
      </c>
      <c r="S39" s="34">
        <v>0</v>
      </c>
      <c r="T39" s="34">
        <v>0</v>
      </c>
    </row>
    <row r="40" spans="1:20" s="28" customFormat="1" ht="14.45" customHeight="1" x14ac:dyDescent="0.2">
      <c r="A40" s="29" t="s">
        <v>33</v>
      </c>
      <c r="B40" s="41" t="s">
        <v>109</v>
      </c>
      <c r="C40" s="31" t="s">
        <v>110</v>
      </c>
      <c r="D40" s="32">
        <v>4.9311999999999996</v>
      </c>
      <c r="E40" s="33">
        <v>2.0881991425137476E-2</v>
      </c>
      <c r="F40" s="32">
        <v>3.6279999999999997</v>
      </c>
      <c r="G40" s="32">
        <v>0.23250000000000001</v>
      </c>
      <c r="H40" s="32">
        <v>0.63490000000000002</v>
      </c>
      <c r="I40" s="32">
        <v>0.1069</v>
      </c>
      <c r="J40" s="32">
        <v>7.5899999999999995E-2</v>
      </c>
      <c r="K40" s="32">
        <v>0.12089999999999999</v>
      </c>
      <c r="L40" s="32">
        <v>5.7799999999999997E-2</v>
      </c>
      <c r="M40" s="32">
        <v>7.4300000000000005E-2</v>
      </c>
      <c r="N40" s="34">
        <v>0</v>
      </c>
      <c r="O40" s="34">
        <v>0</v>
      </c>
      <c r="P40" s="34">
        <v>0</v>
      </c>
      <c r="Q40" s="34">
        <v>0</v>
      </c>
      <c r="R40" s="34">
        <v>0</v>
      </c>
      <c r="S40" s="34">
        <v>0</v>
      </c>
      <c r="T40" s="34">
        <v>0</v>
      </c>
    </row>
    <row r="41" spans="1:20" s="28" customFormat="1" ht="14.45" customHeight="1" x14ac:dyDescent="0.2">
      <c r="A41" s="29" t="s">
        <v>33</v>
      </c>
      <c r="B41" s="41" t="s">
        <v>111</v>
      </c>
      <c r="C41" s="31" t="s">
        <v>112</v>
      </c>
      <c r="D41" s="32">
        <v>24.396999999999998</v>
      </c>
      <c r="E41" s="33">
        <v>0.10331317829312926</v>
      </c>
      <c r="F41" s="32">
        <v>4.0002000000000004</v>
      </c>
      <c r="G41" s="32">
        <v>2.7673000000000001</v>
      </c>
      <c r="H41" s="32">
        <v>1.3648</v>
      </c>
      <c r="I41" s="32">
        <v>2.6814</v>
      </c>
      <c r="J41" s="32">
        <v>4.3800999999999997</v>
      </c>
      <c r="K41" s="32">
        <v>3.7280000000000002</v>
      </c>
      <c r="L41" s="32">
        <v>2.6240999999999999</v>
      </c>
      <c r="M41" s="32">
        <v>2.8511000000000002</v>
      </c>
      <c r="N41" s="34">
        <v>0</v>
      </c>
      <c r="O41" s="34">
        <v>0</v>
      </c>
      <c r="P41" s="34">
        <v>0</v>
      </c>
      <c r="Q41" s="34">
        <v>0</v>
      </c>
      <c r="R41" s="34">
        <v>0</v>
      </c>
      <c r="S41" s="34">
        <v>0</v>
      </c>
      <c r="T41" s="34">
        <v>0</v>
      </c>
    </row>
    <row r="42" spans="1:20" s="28" customFormat="1" ht="14.45" customHeight="1" x14ac:dyDescent="0.2">
      <c r="A42" s="29" t="s">
        <v>33</v>
      </c>
      <c r="B42" s="41" t="s">
        <v>113</v>
      </c>
      <c r="C42" s="31" t="s">
        <v>114</v>
      </c>
      <c r="D42" s="32">
        <v>4.7385000000000002</v>
      </c>
      <c r="E42" s="33">
        <v>2.0065971035045007E-2</v>
      </c>
      <c r="F42" s="32">
        <v>0.88619999999999999</v>
      </c>
      <c r="G42" s="32">
        <v>1.0338000000000001</v>
      </c>
      <c r="H42" s="32">
        <v>0</v>
      </c>
      <c r="I42" s="32">
        <v>0</v>
      </c>
      <c r="J42" s="32">
        <v>0</v>
      </c>
      <c r="K42" s="32">
        <v>1.2246999999999999</v>
      </c>
      <c r="L42" s="32">
        <v>0.25770000000000004</v>
      </c>
      <c r="M42" s="32">
        <v>1.3361000000000001</v>
      </c>
      <c r="N42" s="34">
        <v>0</v>
      </c>
      <c r="O42" s="34">
        <v>0</v>
      </c>
      <c r="P42" s="34">
        <v>0</v>
      </c>
      <c r="Q42" s="34">
        <v>0</v>
      </c>
      <c r="R42" s="34">
        <v>0</v>
      </c>
      <c r="S42" s="34">
        <v>0</v>
      </c>
      <c r="T42" s="34">
        <v>0</v>
      </c>
    </row>
    <row r="43" spans="1:20" s="28" customFormat="1" ht="14.45" customHeight="1" x14ac:dyDescent="0.2">
      <c r="A43" s="29" t="s">
        <v>33</v>
      </c>
      <c r="B43" s="41" t="s">
        <v>115</v>
      </c>
      <c r="C43" s="31" t="s">
        <v>116</v>
      </c>
      <c r="D43" s="32">
        <v>0</v>
      </c>
      <c r="E43" s="33">
        <v>0</v>
      </c>
      <c r="F43" s="32">
        <v>0</v>
      </c>
      <c r="G43" s="32">
        <v>0</v>
      </c>
      <c r="H43" s="32">
        <v>0</v>
      </c>
      <c r="I43" s="32">
        <v>0</v>
      </c>
      <c r="J43" s="32">
        <v>0</v>
      </c>
      <c r="K43" s="32">
        <v>0</v>
      </c>
      <c r="L43" s="32">
        <v>0</v>
      </c>
      <c r="M43" s="32">
        <v>0</v>
      </c>
      <c r="N43" s="34">
        <v>0</v>
      </c>
      <c r="O43" s="34">
        <v>0</v>
      </c>
      <c r="P43" s="34">
        <v>0</v>
      </c>
      <c r="Q43" s="34">
        <v>0</v>
      </c>
      <c r="R43" s="34">
        <v>0</v>
      </c>
      <c r="S43" s="34">
        <v>0</v>
      </c>
      <c r="T43" s="34">
        <v>0</v>
      </c>
    </row>
    <row r="44" spans="1:20" s="28" customFormat="1" ht="14.45" customHeight="1" x14ac:dyDescent="0.2">
      <c r="A44" s="29" t="s">
        <v>33</v>
      </c>
      <c r="B44" s="41" t="s">
        <v>117</v>
      </c>
      <c r="C44" s="31" t="s">
        <v>118</v>
      </c>
      <c r="D44" s="32">
        <v>0</v>
      </c>
      <c r="E44" s="33">
        <v>0</v>
      </c>
      <c r="F44" s="32">
        <v>0</v>
      </c>
      <c r="G44" s="32">
        <v>0</v>
      </c>
      <c r="H44" s="32">
        <v>0</v>
      </c>
      <c r="I44" s="32">
        <v>0</v>
      </c>
      <c r="J44" s="32">
        <v>0</v>
      </c>
      <c r="K44" s="32">
        <v>0</v>
      </c>
      <c r="L44" s="32">
        <v>0</v>
      </c>
      <c r="M44" s="32">
        <v>0</v>
      </c>
      <c r="N44" s="34">
        <v>0</v>
      </c>
      <c r="O44" s="34">
        <v>0</v>
      </c>
      <c r="P44" s="34">
        <v>0</v>
      </c>
      <c r="Q44" s="34">
        <v>0</v>
      </c>
      <c r="R44" s="34">
        <v>0</v>
      </c>
      <c r="S44" s="34">
        <v>0</v>
      </c>
      <c r="T44" s="34">
        <v>0</v>
      </c>
    </row>
    <row r="45" spans="1:20" s="28" customFormat="1" ht="14.45" customHeight="1" x14ac:dyDescent="0.2">
      <c r="A45" s="29" t="s">
        <v>33</v>
      </c>
      <c r="B45" s="41" t="s">
        <v>119</v>
      </c>
      <c r="C45" s="31" t="s">
        <v>120</v>
      </c>
      <c r="D45" s="32">
        <v>0</v>
      </c>
      <c r="E45" s="33">
        <v>0</v>
      </c>
      <c r="F45" s="32">
        <v>0</v>
      </c>
      <c r="G45" s="32">
        <v>0</v>
      </c>
      <c r="H45" s="32">
        <v>0</v>
      </c>
      <c r="I45" s="32">
        <v>0</v>
      </c>
      <c r="J45" s="32">
        <v>0</v>
      </c>
      <c r="K45" s="32">
        <v>0</v>
      </c>
      <c r="L45" s="32">
        <v>0</v>
      </c>
      <c r="M45" s="32">
        <v>0</v>
      </c>
      <c r="N45" s="34">
        <v>0</v>
      </c>
      <c r="O45" s="34">
        <v>0</v>
      </c>
      <c r="P45" s="34">
        <v>0</v>
      </c>
      <c r="Q45" s="34">
        <v>0</v>
      </c>
      <c r="R45" s="34">
        <v>0</v>
      </c>
      <c r="S45" s="34">
        <v>0</v>
      </c>
      <c r="T45" s="34">
        <v>0</v>
      </c>
    </row>
    <row r="46" spans="1:20" s="28" customFormat="1" ht="14.45" customHeight="1" x14ac:dyDescent="0.2">
      <c r="A46" s="29" t="s">
        <v>33</v>
      </c>
      <c r="B46" s="41" t="s">
        <v>121</v>
      </c>
      <c r="C46" s="31" t="s">
        <v>122</v>
      </c>
      <c r="D46" s="32">
        <v>0</v>
      </c>
      <c r="E46" s="33">
        <v>0</v>
      </c>
      <c r="F46" s="32">
        <v>0</v>
      </c>
      <c r="G46" s="32">
        <v>0</v>
      </c>
      <c r="H46" s="32">
        <v>0</v>
      </c>
      <c r="I46" s="32">
        <v>0</v>
      </c>
      <c r="J46" s="32">
        <v>0</v>
      </c>
      <c r="K46" s="32">
        <v>0</v>
      </c>
      <c r="L46" s="32">
        <v>0</v>
      </c>
      <c r="M46" s="32">
        <v>0</v>
      </c>
      <c r="N46" s="34">
        <v>0</v>
      </c>
      <c r="O46" s="34">
        <v>0</v>
      </c>
      <c r="P46" s="34">
        <v>0</v>
      </c>
      <c r="Q46" s="34">
        <v>0</v>
      </c>
      <c r="R46" s="34">
        <v>0</v>
      </c>
      <c r="S46" s="34">
        <v>0</v>
      </c>
      <c r="T46" s="34">
        <v>0</v>
      </c>
    </row>
    <row r="47" spans="1:20" s="28" customFormat="1" ht="14.45" customHeight="1" x14ac:dyDescent="0.2">
      <c r="A47" s="29" t="s">
        <v>33</v>
      </c>
      <c r="B47" s="41" t="s">
        <v>123</v>
      </c>
      <c r="C47" s="31" t="s">
        <v>124</v>
      </c>
      <c r="D47" s="32">
        <v>6.6191000000000004</v>
      </c>
      <c r="E47" s="33">
        <v>2.8029686372916831E-2</v>
      </c>
      <c r="F47" s="32">
        <v>1.8755000000000002</v>
      </c>
      <c r="G47" s="32">
        <v>0.91769999999999996</v>
      </c>
      <c r="H47" s="32">
        <v>2.0045000000000002</v>
      </c>
      <c r="I47" s="32">
        <v>0.16250000000000001</v>
      </c>
      <c r="J47" s="32">
        <v>1.0579000000000001</v>
      </c>
      <c r="K47" s="32">
        <v>0.12740000000000001</v>
      </c>
      <c r="L47" s="32">
        <v>0.43409999999999999</v>
      </c>
      <c r="M47" s="32">
        <v>3.95E-2</v>
      </c>
      <c r="N47" s="34">
        <v>0</v>
      </c>
      <c r="O47" s="34">
        <v>0</v>
      </c>
      <c r="P47" s="34">
        <v>0</v>
      </c>
      <c r="Q47" s="34">
        <v>0</v>
      </c>
      <c r="R47" s="34">
        <v>0</v>
      </c>
      <c r="S47" s="34">
        <v>0</v>
      </c>
      <c r="T47" s="34">
        <v>0</v>
      </c>
    </row>
    <row r="48" spans="1:20" s="28" customFormat="1" ht="14.45" customHeight="1" x14ac:dyDescent="0.2">
      <c r="A48" s="36" t="s">
        <v>125</v>
      </c>
      <c r="B48" s="37" t="s">
        <v>126</v>
      </c>
      <c r="C48" s="25" t="s">
        <v>127</v>
      </c>
      <c r="D48" s="34">
        <v>544.96640000000002</v>
      </c>
      <c r="E48" s="38">
        <v>2.307751397588425</v>
      </c>
      <c r="F48" s="34">
        <v>6.1322000000000001</v>
      </c>
      <c r="G48" s="34">
        <v>117.5616</v>
      </c>
      <c r="H48" s="34">
        <v>20.011699999999998</v>
      </c>
      <c r="I48" s="34">
        <v>1.4336</v>
      </c>
      <c r="J48" s="34">
        <v>356.87629999999996</v>
      </c>
      <c r="K48" s="34">
        <v>8.4351000000000003</v>
      </c>
      <c r="L48" s="34">
        <v>30.548200000000001</v>
      </c>
      <c r="M48" s="34">
        <v>3.9676999999999998</v>
      </c>
      <c r="N48" s="32">
        <v>0</v>
      </c>
      <c r="O48" s="32">
        <v>0</v>
      </c>
      <c r="P48" s="32">
        <v>0</v>
      </c>
      <c r="Q48" s="32">
        <v>0</v>
      </c>
      <c r="R48" s="32">
        <v>0</v>
      </c>
      <c r="S48" s="32">
        <v>0</v>
      </c>
      <c r="T48" s="32">
        <v>0</v>
      </c>
    </row>
    <row r="49" spans="1:20" s="28" customFormat="1" ht="14.45" customHeight="1" x14ac:dyDescent="0.2">
      <c r="A49" s="36" t="s">
        <v>33</v>
      </c>
      <c r="B49" s="41" t="s">
        <v>128</v>
      </c>
      <c r="C49" s="31" t="s">
        <v>129</v>
      </c>
      <c r="D49" s="32">
        <v>363.32560000000001</v>
      </c>
      <c r="E49" s="33">
        <v>1.5385630401794552</v>
      </c>
      <c r="F49" s="32">
        <v>0</v>
      </c>
      <c r="G49" s="32">
        <v>0</v>
      </c>
      <c r="H49" s="32">
        <v>0</v>
      </c>
      <c r="I49" s="32">
        <v>0</v>
      </c>
      <c r="J49" s="32">
        <v>335.32560000000001</v>
      </c>
      <c r="K49" s="32">
        <v>0</v>
      </c>
      <c r="L49" s="32">
        <v>28</v>
      </c>
      <c r="M49" s="32">
        <v>0</v>
      </c>
      <c r="N49" s="34">
        <v>0</v>
      </c>
      <c r="O49" s="34">
        <v>0</v>
      </c>
      <c r="P49" s="34">
        <v>0</v>
      </c>
      <c r="Q49" s="34">
        <v>0</v>
      </c>
      <c r="R49" s="34">
        <v>0</v>
      </c>
      <c r="S49" s="34">
        <v>0</v>
      </c>
      <c r="T49" s="34">
        <v>0</v>
      </c>
    </row>
    <row r="50" spans="1:20" s="28" customFormat="1" ht="14.45" customHeight="1" x14ac:dyDescent="0.2">
      <c r="A50" s="36" t="s">
        <v>33</v>
      </c>
      <c r="B50" s="41" t="s">
        <v>130</v>
      </c>
      <c r="C50" s="31" t="s">
        <v>131</v>
      </c>
      <c r="D50" s="32">
        <v>104.0707</v>
      </c>
      <c r="E50" s="33">
        <v>0.44070479092473536</v>
      </c>
      <c r="F50" s="32">
        <v>0</v>
      </c>
      <c r="G50" s="32">
        <v>104.0707</v>
      </c>
      <c r="H50" s="32">
        <v>0</v>
      </c>
      <c r="I50" s="32">
        <v>0</v>
      </c>
      <c r="J50" s="32">
        <v>0</v>
      </c>
      <c r="K50" s="32">
        <v>0</v>
      </c>
      <c r="L50" s="32">
        <v>0</v>
      </c>
      <c r="M50" s="32">
        <v>0</v>
      </c>
      <c r="N50" s="34">
        <v>0</v>
      </c>
      <c r="O50" s="34">
        <v>0</v>
      </c>
      <c r="P50" s="34">
        <v>0</v>
      </c>
      <c r="Q50" s="34">
        <v>0</v>
      </c>
      <c r="R50" s="34">
        <v>0</v>
      </c>
      <c r="S50" s="34">
        <v>0</v>
      </c>
      <c r="T50" s="34">
        <v>0</v>
      </c>
    </row>
    <row r="51" spans="1:20" s="28" customFormat="1" ht="14.45" customHeight="1" x14ac:dyDescent="0.2">
      <c r="A51" s="36" t="s">
        <v>33</v>
      </c>
      <c r="B51" s="41" t="s">
        <v>132</v>
      </c>
      <c r="C51" s="31" t="s">
        <v>133</v>
      </c>
      <c r="D51" s="32">
        <v>0</v>
      </c>
      <c r="E51" s="33">
        <v>0</v>
      </c>
      <c r="F51" s="32">
        <v>0</v>
      </c>
      <c r="G51" s="32">
        <v>0</v>
      </c>
      <c r="H51" s="32">
        <v>0</v>
      </c>
      <c r="I51" s="32">
        <v>0</v>
      </c>
      <c r="J51" s="32">
        <v>0</v>
      </c>
      <c r="K51" s="32">
        <v>0</v>
      </c>
      <c r="L51" s="32">
        <v>0</v>
      </c>
      <c r="M51" s="32">
        <v>0</v>
      </c>
      <c r="N51" s="34">
        <v>0</v>
      </c>
      <c r="O51" s="34">
        <v>0</v>
      </c>
      <c r="P51" s="34">
        <v>0</v>
      </c>
      <c r="Q51" s="34">
        <v>0</v>
      </c>
      <c r="R51" s="34">
        <v>0</v>
      </c>
      <c r="S51" s="34">
        <v>0</v>
      </c>
      <c r="T51" s="34">
        <v>0</v>
      </c>
    </row>
    <row r="52" spans="1:20" s="28" customFormat="1" ht="14.45" customHeight="1" x14ac:dyDescent="0.2">
      <c r="A52" s="36" t="s">
        <v>33</v>
      </c>
      <c r="B52" s="41" t="s">
        <v>134</v>
      </c>
      <c r="C52" s="31" t="s">
        <v>135</v>
      </c>
      <c r="D52" s="32">
        <v>35.678399999999996</v>
      </c>
      <c r="E52" s="33">
        <v>0.1510861540522844</v>
      </c>
      <c r="F52" s="32">
        <v>2.677</v>
      </c>
      <c r="G52" s="32">
        <v>12.8596</v>
      </c>
      <c r="H52" s="32">
        <v>1.0784</v>
      </c>
      <c r="I52" s="32">
        <v>1.1247</v>
      </c>
      <c r="J52" s="32">
        <v>10.2218</v>
      </c>
      <c r="K52" s="32">
        <v>3.7683</v>
      </c>
      <c r="L52" s="32">
        <v>2.4542000000000002</v>
      </c>
      <c r="M52" s="32">
        <v>1.4944</v>
      </c>
      <c r="N52" s="34">
        <v>0</v>
      </c>
      <c r="O52" s="34">
        <v>0</v>
      </c>
      <c r="P52" s="34">
        <v>0</v>
      </c>
      <c r="Q52" s="34">
        <v>0</v>
      </c>
      <c r="R52" s="34">
        <v>0</v>
      </c>
      <c r="S52" s="34">
        <v>0</v>
      </c>
      <c r="T52" s="34">
        <v>0</v>
      </c>
    </row>
    <row r="53" spans="1:20" s="28" customFormat="1" ht="14.45" customHeight="1" x14ac:dyDescent="0.2">
      <c r="A53" s="36" t="s">
        <v>33</v>
      </c>
      <c r="B53" s="41" t="s">
        <v>136</v>
      </c>
      <c r="C53" s="31" t="s">
        <v>137</v>
      </c>
      <c r="D53" s="32">
        <v>34.7286</v>
      </c>
      <c r="E53" s="33">
        <v>0.14706406704393035</v>
      </c>
      <c r="F53" s="32">
        <v>3.0484</v>
      </c>
      <c r="G53" s="32">
        <v>0.63129999999999997</v>
      </c>
      <c r="H53" s="32">
        <v>15.004099999999999</v>
      </c>
      <c r="I53" s="32">
        <v>0.30890000000000001</v>
      </c>
      <c r="J53" s="32">
        <v>11.328899999999999</v>
      </c>
      <c r="K53" s="32">
        <v>1.8396999999999999</v>
      </c>
      <c r="L53" s="32">
        <v>9.4E-2</v>
      </c>
      <c r="M53" s="32">
        <v>2.4733000000000001</v>
      </c>
      <c r="N53" s="34">
        <v>0</v>
      </c>
      <c r="O53" s="34">
        <v>0</v>
      </c>
      <c r="P53" s="34">
        <v>0</v>
      </c>
      <c r="Q53" s="34">
        <v>0</v>
      </c>
      <c r="R53" s="34">
        <v>0</v>
      </c>
      <c r="S53" s="34">
        <v>0</v>
      </c>
      <c r="T53" s="34">
        <v>0</v>
      </c>
    </row>
    <row r="54" spans="1:20" s="28" customFormat="1" ht="14.45" customHeight="1" x14ac:dyDescent="0.2">
      <c r="A54" s="36" t="s">
        <v>33</v>
      </c>
      <c r="B54" s="41" t="s">
        <v>138</v>
      </c>
      <c r="C54" s="31" t="s">
        <v>139</v>
      </c>
      <c r="D54" s="32">
        <v>7.1631</v>
      </c>
      <c r="E54" s="33">
        <v>3.03333453880196E-2</v>
      </c>
      <c r="F54" s="32">
        <v>0.40679999999999999</v>
      </c>
      <c r="G54" s="32">
        <v>0</v>
      </c>
      <c r="H54" s="32">
        <v>3.9291999999999998</v>
      </c>
      <c r="I54" s="32">
        <v>0</v>
      </c>
      <c r="J54" s="32">
        <v>0</v>
      </c>
      <c r="K54" s="32">
        <v>2.8271000000000002</v>
      </c>
      <c r="L54" s="32">
        <v>0</v>
      </c>
      <c r="M54" s="32">
        <v>0</v>
      </c>
      <c r="N54" s="34">
        <v>0</v>
      </c>
      <c r="O54" s="34">
        <v>0</v>
      </c>
      <c r="P54" s="34">
        <v>0</v>
      </c>
      <c r="Q54" s="34">
        <v>0</v>
      </c>
      <c r="R54" s="34">
        <v>0</v>
      </c>
      <c r="S54" s="34">
        <v>0</v>
      </c>
      <c r="T54" s="34">
        <v>0</v>
      </c>
    </row>
    <row r="55" spans="1:20" s="28" customFormat="1" ht="14.45" customHeight="1" x14ac:dyDescent="0.2">
      <c r="A55" s="36" t="s">
        <v>140</v>
      </c>
      <c r="B55" s="50" t="s">
        <v>141</v>
      </c>
      <c r="C55" s="25" t="s">
        <v>142</v>
      </c>
      <c r="D55" s="34">
        <v>1389.2305000000001</v>
      </c>
      <c r="E55" s="38">
        <v>5.882928980479285</v>
      </c>
      <c r="F55" s="34">
        <v>41.392900000000004</v>
      </c>
      <c r="G55" s="34">
        <v>269.21550000000002</v>
      </c>
      <c r="H55" s="34">
        <v>150.90070000000003</v>
      </c>
      <c r="I55" s="34">
        <v>118.50850000000001</v>
      </c>
      <c r="J55" s="34">
        <v>216.13509999999999</v>
      </c>
      <c r="K55" s="34">
        <v>187.91819999999998</v>
      </c>
      <c r="L55" s="34">
        <v>159.3622</v>
      </c>
      <c r="M55" s="34">
        <v>245.79740000000001</v>
      </c>
      <c r="N55" s="32">
        <v>0</v>
      </c>
      <c r="O55" s="32">
        <v>0</v>
      </c>
      <c r="P55" s="32">
        <v>0</v>
      </c>
      <c r="Q55" s="32">
        <v>0</v>
      </c>
      <c r="R55" s="32">
        <v>0</v>
      </c>
      <c r="S55" s="32">
        <v>0</v>
      </c>
      <c r="T55" s="32">
        <v>0</v>
      </c>
    </row>
    <row r="56" spans="1:20" s="28" customFormat="1" ht="14.45" customHeight="1" x14ac:dyDescent="0.2">
      <c r="A56" s="29" t="s">
        <v>33</v>
      </c>
      <c r="B56" s="41" t="s">
        <v>143</v>
      </c>
      <c r="C56" s="31" t="s">
        <v>144</v>
      </c>
      <c r="D56" s="32">
        <v>356.14749999999998</v>
      </c>
      <c r="E56" s="33">
        <v>1.5081661747818278</v>
      </c>
      <c r="F56" s="32">
        <v>19.644500000000001</v>
      </c>
      <c r="G56" s="32">
        <v>49.036200000000001</v>
      </c>
      <c r="H56" s="32">
        <v>79.555999999999997</v>
      </c>
      <c r="I56" s="32">
        <v>31.442299999999999</v>
      </c>
      <c r="J56" s="32">
        <v>69.336600000000004</v>
      </c>
      <c r="K56" s="32">
        <v>41.222200000000001</v>
      </c>
      <c r="L56" s="32">
        <v>32.129800000000003</v>
      </c>
      <c r="M56" s="32">
        <v>33.779899999999998</v>
      </c>
      <c r="N56" s="34">
        <v>0</v>
      </c>
      <c r="O56" s="34">
        <v>0</v>
      </c>
      <c r="P56" s="34">
        <v>0</v>
      </c>
      <c r="Q56" s="34">
        <v>0</v>
      </c>
      <c r="R56" s="34">
        <v>0</v>
      </c>
      <c r="S56" s="34">
        <v>0</v>
      </c>
      <c r="T56" s="34">
        <v>0</v>
      </c>
    </row>
    <row r="57" spans="1:20" s="28" customFormat="1" ht="14.45" customHeight="1" x14ac:dyDescent="0.2">
      <c r="A57" s="29" t="s">
        <v>33</v>
      </c>
      <c r="B57" s="41" t="s">
        <v>145</v>
      </c>
      <c r="C57" s="31" t="s">
        <v>146</v>
      </c>
      <c r="D57" s="32">
        <v>1022.2532000000001</v>
      </c>
      <c r="E57" s="33">
        <v>4.3289022056942219</v>
      </c>
      <c r="F57" s="32">
        <v>20.880800000000001</v>
      </c>
      <c r="G57" s="32">
        <v>218.10650000000001</v>
      </c>
      <c r="H57" s="32">
        <v>68.756900000000002</v>
      </c>
      <c r="I57" s="32">
        <v>86.718199999999996</v>
      </c>
      <c r="J57" s="32">
        <v>145.6516</v>
      </c>
      <c r="K57" s="32">
        <v>144.81139999999999</v>
      </c>
      <c r="L57" s="32">
        <v>126.86449999999999</v>
      </c>
      <c r="M57" s="32">
        <v>210.4633</v>
      </c>
      <c r="N57" s="34">
        <v>0</v>
      </c>
      <c r="O57" s="34">
        <v>0</v>
      </c>
      <c r="P57" s="34">
        <v>0</v>
      </c>
      <c r="Q57" s="34">
        <v>0</v>
      </c>
      <c r="R57" s="34">
        <v>0</v>
      </c>
      <c r="S57" s="34">
        <v>0</v>
      </c>
      <c r="T57" s="34">
        <v>0</v>
      </c>
    </row>
    <row r="58" spans="1:20" s="22" customFormat="1" ht="14.45" customHeight="1" x14ac:dyDescent="0.2">
      <c r="A58" s="29" t="s">
        <v>33</v>
      </c>
      <c r="B58" s="41" t="s">
        <v>147</v>
      </c>
      <c r="C58" s="31" t="s">
        <v>148</v>
      </c>
      <c r="D58" s="32">
        <v>0</v>
      </c>
      <c r="E58" s="33">
        <v>0</v>
      </c>
      <c r="F58" s="32">
        <v>0</v>
      </c>
      <c r="G58" s="32">
        <v>0</v>
      </c>
      <c r="H58" s="32">
        <v>0</v>
      </c>
      <c r="I58" s="32">
        <v>0</v>
      </c>
      <c r="J58" s="32">
        <v>0</v>
      </c>
      <c r="K58" s="32">
        <v>0</v>
      </c>
      <c r="L58" s="32">
        <v>0</v>
      </c>
      <c r="M58" s="32">
        <v>0</v>
      </c>
      <c r="N58" s="34">
        <v>0</v>
      </c>
      <c r="O58" s="34">
        <v>0</v>
      </c>
      <c r="P58" s="34">
        <v>0</v>
      </c>
      <c r="Q58" s="34">
        <v>0</v>
      </c>
      <c r="R58" s="34">
        <v>0</v>
      </c>
      <c r="S58" s="34">
        <v>0</v>
      </c>
      <c r="T58" s="34">
        <v>0</v>
      </c>
    </row>
    <row r="59" spans="1:20" ht="14.45" customHeight="1" x14ac:dyDescent="0.2">
      <c r="A59" s="29" t="s">
        <v>33</v>
      </c>
      <c r="B59" s="41" t="s">
        <v>149</v>
      </c>
      <c r="C59" s="31" t="s">
        <v>150</v>
      </c>
      <c r="D59" s="32">
        <v>0</v>
      </c>
      <c r="E59" s="33">
        <v>0</v>
      </c>
      <c r="F59" s="32">
        <v>0</v>
      </c>
      <c r="G59" s="32">
        <v>0</v>
      </c>
      <c r="H59" s="32">
        <v>0</v>
      </c>
      <c r="I59" s="32">
        <v>0</v>
      </c>
      <c r="J59" s="32">
        <v>0</v>
      </c>
      <c r="K59" s="32">
        <v>0</v>
      </c>
      <c r="L59" s="32">
        <v>0</v>
      </c>
      <c r="M59" s="32">
        <v>0</v>
      </c>
      <c r="N59" s="34">
        <v>0</v>
      </c>
      <c r="O59" s="34">
        <v>0</v>
      </c>
      <c r="P59" s="34">
        <v>0</v>
      </c>
      <c r="Q59" s="34">
        <v>0</v>
      </c>
      <c r="R59" s="34">
        <v>0</v>
      </c>
      <c r="S59" s="34">
        <v>0</v>
      </c>
      <c r="T59" s="34">
        <v>0</v>
      </c>
    </row>
    <row r="60" spans="1:20" ht="14.45" customHeight="1" x14ac:dyDescent="0.2">
      <c r="A60" s="29" t="s">
        <v>151</v>
      </c>
      <c r="B60" s="41" t="s">
        <v>152</v>
      </c>
      <c r="C60" s="31" t="s">
        <v>153</v>
      </c>
      <c r="D60" s="32">
        <v>0</v>
      </c>
      <c r="E60" s="33">
        <v>0</v>
      </c>
      <c r="F60" s="32">
        <v>0</v>
      </c>
      <c r="G60" s="32">
        <v>0</v>
      </c>
      <c r="H60" s="32">
        <v>0</v>
      </c>
      <c r="I60" s="32">
        <v>0</v>
      </c>
      <c r="J60" s="32">
        <v>0</v>
      </c>
      <c r="K60" s="32">
        <v>0</v>
      </c>
      <c r="L60" s="32">
        <v>0</v>
      </c>
      <c r="M60" s="32">
        <v>0</v>
      </c>
      <c r="N60" s="34">
        <v>0</v>
      </c>
      <c r="O60" s="34">
        <v>0</v>
      </c>
      <c r="P60" s="34">
        <v>0</v>
      </c>
      <c r="Q60" s="34">
        <v>0</v>
      </c>
      <c r="R60" s="34">
        <v>0</v>
      </c>
      <c r="S60" s="34">
        <v>0</v>
      </c>
      <c r="T60" s="34">
        <v>0</v>
      </c>
    </row>
    <row r="61" spans="1:20" s="51" customFormat="1" ht="14.45" customHeight="1" x14ac:dyDescent="0.2">
      <c r="A61" s="29" t="s">
        <v>33</v>
      </c>
      <c r="B61" s="41" t="s">
        <v>154</v>
      </c>
      <c r="C61" s="31" t="s">
        <v>155</v>
      </c>
      <c r="D61" s="32">
        <v>4.4005000000000001</v>
      </c>
      <c r="E61" s="33">
        <v>1.8634653485220122E-2</v>
      </c>
      <c r="F61" s="32">
        <v>0.52059999999999995</v>
      </c>
      <c r="G61" s="32">
        <v>0</v>
      </c>
      <c r="H61" s="32">
        <v>2.2972000000000001</v>
      </c>
      <c r="I61" s="32">
        <v>0</v>
      </c>
      <c r="J61" s="32">
        <v>0.3296</v>
      </c>
      <c r="K61" s="32">
        <v>0.83899999999999997</v>
      </c>
      <c r="L61" s="32">
        <v>9.8199999999999996E-2</v>
      </c>
      <c r="M61" s="32">
        <v>0.31590000000000001</v>
      </c>
      <c r="N61" s="34">
        <v>0</v>
      </c>
      <c r="O61" s="34">
        <v>0</v>
      </c>
      <c r="P61" s="34">
        <v>0</v>
      </c>
      <c r="Q61" s="34">
        <v>0</v>
      </c>
      <c r="R61" s="34">
        <v>0</v>
      </c>
      <c r="S61" s="34">
        <v>0</v>
      </c>
      <c r="T61" s="34">
        <v>0</v>
      </c>
    </row>
    <row r="62" spans="1:20" s="51" customFormat="1" ht="14.45" customHeight="1" x14ac:dyDescent="0.2">
      <c r="A62" s="29" t="s">
        <v>151</v>
      </c>
      <c r="B62" s="41" t="s">
        <v>156</v>
      </c>
      <c r="C62" s="31" t="s">
        <v>157</v>
      </c>
      <c r="D62" s="32">
        <v>2.7761999999999998</v>
      </c>
      <c r="E62" s="33">
        <v>1.1756283378177048E-2</v>
      </c>
      <c r="F62" s="32">
        <v>0.2218</v>
      </c>
      <c r="G62" s="32">
        <v>1.6418999999999999</v>
      </c>
      <c r="H62" s="32">
        <v>0.22950000000000001</v>
      </c>
      <c r="I62" s="32">
        <v>0</v>
      </c>
      <c r="J62" s="32">
        <v>8.7900000000000006E-2</v>
      </c>
      <c r="K62" s="32">
        <v>0</v>
      </c>
      <c r="L62" s="32">
        <v>4.9599999999999998E-2</v>
      </c>
      <c r="M62" s="32">
        <v>0.54549999999999998</v>
      </c>
      <c r="N62" s="34">
        <v>0</v>
      </c>
      <c r="O62" s="34">
        <v>0</v>
      </c>
      <c r="P62" s="34">
        <v>0</v>
      </c>
      <c r="Q62" s="34">
        <v>0</v>
      </c>
      <c r="R62" s="34">
        <v>0</v>
      </c>
      <c r="S62" s="34">
        <v>0</v>
      </c>
      <c r="T62" s="34">
        <v>0</v>
      </c>
    </row>
    <row r="63" spans="1:20" s="51" customFormat="1" ht="14.45" customHeight="1" x14ac:dyDescent="0.2">
      <c r="A63" s="29" t="s">
        <v>151</v>
      </c>
      <c r="B63" s="41" t="s">
        <v>158</v>
      </c>
      <c r="C63" s="31" t="s">
        <v>159</v>
      </c>
      <c r="D63" s="32">
        <v>0.29979999999999996</v>
      </c>
      <c r="E63" s="33">
        <v>1.2695532586908286E-3</v>
      </c>
      <c r="F63" s="32">
        <v>5.74E-2</v>
      </c>
      <c r="G63" s="32">
        <v>0</v>
      </c>
      <c r="H63" s="32">
        <v>0</v>
      </c>
      <c r="I63" s="32">
        <v>0.1023</v>
      </c>
      <c r="J63" s="32">
        <v>3.1399999999999997E-2</v>
      </c>
      <c r="K63" s="32">
        <v>3.8600000000000002E-2</v>
      </c>
      <c r="L63" s="32">
        <v>2.46E-2</v>
      </c>
      <c r="M63" s="32">
        <v>4.5499999999999999E-2</v>
      </c>
      <c r="N63" s="34">
        <v>0</v>
      </c>
      <c r="O63" s="34">
        <v>0</v>
      </c>
      <c r="P63" s="34">
        <v>0</v>
      </c>
      <c r="Q63" s="34">
        <v>0</v>
      </c>
      <c r="R63" s="34">
        <v>0</v>
      </c>
      <c r="S63" s="34">
        <v>0</v>
      </c>
      <c r="T63" s="34">
        <v>0</v>
      </c>
    </row>
    <row r="64" spans="1:20" s="51" customFormat="1" ht="14.45" customHeight="1" x14ac:dyDescent="0.2">
      <c r="A64" s="29" t="s">
        <v>33</v>
      </c>
      <c r="B64" s="41" t="s">
        <v>160</v>
      </c>
      <c r="C64" s="31" t="s">
        <v>161</v>
      </c>
      <c r="D64" s="32">
        <v>1.2379</v>
      </c>
      <c r="E64" s="33">
        <v>5.2420946595509573E-3</v>
      </c>
      <c r="F64" s="32">
        <v>6.7799999999999999E-2</v>
      </c>
      <c r="G64" s="32">
        <v>0.2878</v>
      </c>
      <c r="H64" s="32">
        <v>0</v>
      </c>
      <c r="I64" s="32">
        <v>0.1663</v>
      </c>
      <c r="J64" s="32">
        <v>0.44259999999999999</v>
      </c>
      <c r="K64" s="32">
        <v>0.1449</v>
      </c>
      <c r="L64" s="32">
        <v>0</v>
      </c>
      <c r="M64" s="32">
        <v>0.1285</v>
      </c>
      <c r="N64" s="34">
        <v>0</v>
      </c>
      <c r="O64" s="34">
        <v>0</v>
      </c>
      <c r="P64" s="34">
        <v>0</v>
      </c>
      <c r="Q64" s="34">
        <v>0</v>
      </c>
      <c r="R64" s="34">
        <v>0</v>
      </c>
      <c r="S64" s="34">
        <v>0</v>
      </c>
      <c r="T64" s="34">
        <v>0</v>
      </c>
    </row>
    <row r="65" spans="1:20" s="51" customFormat="1" ht="14.45" customHeight="1" x14ac:dyDescent="0.2">
      <c r="A65" s="29" t="s">
        <v>151</v>
      </c>
      <c r="B65" s="41" t="s">
        <v>162</v>
      </c>
      <c r="C65" s="31" t="s">
        <v>163</v>
      </c>
      <c r="D65" s="32">
        <v>2.1154000000000002</v>
      </c>
      <c r="E65" s="33">
        <v>8.9580152215963296E-3</v>
      </c>
      <c r="F65" s="32">
        <v>0</v>
      </c>
      <c r="G65" s="32">
        <v>0.1431</v>
      </c>
      <c r="H65" s="32">
        <v>6.1100000000000002E-2</v>
      </c>
      <c r="I65" s="32">
        <v>7.9399999999999998E-2</v>
      </c>
      <c r="J65" s="32">
        <v>0.25540000000000002</v>
      </c>
      <c r="K65" s="32">
        <v>0.86209999999999998</v>
      </c>
      <c r="L65" s="32">
        <v>0.19550000000000001</v>
      </c>
      <c r="M65" s="32">
        <v>0.51880000000000004</v>
      </c>
      <c r="N65" s="34">
        <v>0</v>
      </c>
      <c r="O65" s="34">
        <v>0</v>
      </c>
      <c r="P65" s="34">
        <v>0</v>
      </c>
      <c r="Q65" s="34">
        <v>0</v>
      </c>
      <c r="R65" s="34">
        <v>0</v>
      </c>
      <c r="S65" s="34">
        <v>0</v>
      </c>
      <c r="T65" s="34">
        <v>0</v>
      </c>
    </row>
    <row r="66" spans="1:20" s="51" customFormat="1" ht="14.45" customHeight="1" x14ac:dyDescent="0.2">
      <c r="A66" s="36" t="s">
        <v>164</v>
      </c>
      <c r="B66" s="37" t="s">
        <v>165</v>
      </c>
      <c r="C66" s="25" t="s">
        <v>166</v>
      </c>
      <c r="D66" s="34">
        <v>32.992199999999997</v>
      </c>
      <c r="E66" s="38">
        <v>0.13971099073175305</v>
      </c>
      <c r="F66" s="34">
        <v>5.8900000000000001E-2</v>
      </c>
      <c r="G66" s="34">
        <v>1.5004</v>
      </c>
      <c r="H66" s="34">
        <v>2.1747999999999998</v>
      </c>
      <c r="I66" s="34">
        <v>2.0392000000000001</v>
      </c>
      <c r="J66" s="34">
        <v>8.2723999999999993</v>
      </c>
      <c r="K66" s="34">
        <v>4.9992000000000001</v>
      </c>
      <c r="L66" s="34">
        <v>11.101900000000001</v>
      </c>
      <c r="M66" s="34">
        <v>2.8454000000000002</v>
      </c>
      <c r="N66" s="34">
        <v>0</v>
      </c>
      <c r="O66" s="34">
        <v>0</v>
      </c>
      <c r="P66" s="34">
        <v>0</v>
      </c>
      <c r="Q66" s="34">
        <v>0</v>
      </c>
      <c r="R66" s="34">
        <v>0</v>
      </c>
      <c r="S66" s="34">
        <v>0</v>
      </c>
      <c r="T66" s="34">
        <v>0</v>
      </c>
    </row>
    <row r="67" spans="1:20" ht="14.45" customHeight="1" x14ac:dyDescent="0.2">
      <c r="A67" s="36" t="s">
        <v>87</v>
      </c>
      <c r="B67" s="37" t="s">
        <v>167</v>
      </c>
      <c r="C67" s="25" t="s">
        <v>168</v>
      </c>
      <c r="D67" s="34">
        <v>4.9192999999999998</v>
      </c>
      <c r="E67" s="38">
        <v>2.0831598884182102E-2</v>
      </c>
      <c r="F67" s="34">
        <v>0</v>
      </c>
      <c r="G67" s="34">
        <v>0.21829999999999999</v>
      </c>
      <c r="H67" s="34">
        <v>0</v>
      </c>
      <c r="I67" s="34">
        <v>0.15060000000000001</v>
      </c>
      <c r="J67" s="34">
        <v>1.4346000000000001</v>
      </c>
      <c r="K67" s="34">
        <v>0</v>
      </c>
      <c r="L67" s="34">
        <v>0.46929999999999999</v>
      </c>
      <c r="M67" s="34">
        <v>2.6465000000000001</v>
      </c>
      <c r="N67" s="34">
        <v>0</v>
      </c>
      <c r="O67" s="34">
        <v>0</v>
      </c>
      <c r="P67" s="34">
        <v>0</v>
      </c>
      <c r="Q67" s="34">
        <v>0</v>
      </c>
      <c r="R67" s="34">
        <v>0</v>
      </c>
      <c r="S67" s="34">
        <v>0</v>
      </c>
      <c r="T67" s="34">
        <v>0</v>
      </c>
    </row>
    <row r="68" spans="1:20" ht="14.45" customHeight="1" x14ac:dyDescent="0.2">
      <c r="A68" s="36" t="s">
        <v>169</v>
      </c>
      <c r="B68" s="50" t="s">
        <v>170</v>
      </c>
      <c r="C68" s="25" t="s">
        <v>171</v>
      </c>
      <c r="D68" s="34">
        <v>81.687299999999993</v>
      </c>
      <c r="E68" s="38">
        <v>0.34591853872133199</v>
      </c>
      <c r="F68" s="34">
        <v>0</v>
      </c>
      <c r="G68" s="34">
        <v>1.3302</v>
      </c>
      <c r="H68" s="34">
        <v>0.68159999999999998</v>
      </c>
      <c r="I68" s="34">
        <v>1.5487</v>
      </c>
      <c r="J68" s="34">
        <v>20.368500000000001</v>
      </c>
      <c r="K68" s="34">
        <v>30.6873</v>
      </c>
      <c r="L68" s="34">
        <v>12.1858</v>
      </c>
      <c r="M68" s="34">
        <v>14.885199999999999</v>
      </c>
      <c r="N68" s="34">
        <v>0</v>
      </c>
      <c r="O68" s="34">
        <v>0</v>
      </c>
      <c r="P68" s="34">
        <v>0</v>
      </c>
      <c r="Q68" s="34">
        <v>0</v>
      </c>
      <c r="R68" s="34">
        <v>0</v>
      </c>
      <c r="S68" s="34">
        <v>0</v>
      </c>
      <c r="T68" s="34">
        <v>0</v>
      </c>
    </row>
    <row r="69" spans="1:20" ht="14.45" customHeight="1" x14ac:dyDescent="0.2">
      <c r="A69" s="36" t="s">
        <v>172</v>
      </c>
      <c r="B69" s="52" t="s">
        <v>173</v>
      </c>
      <c r="C69" s="25" t="s">
        <v>174</v>
      </c>
      <c r="D69" s="34">
        <v>281.88040000000001</v>
      </c>
      <c r="E69" s="38">
        <v>1.1936697144131898</v>
      </c>
      <c r="F69" s="34">
        <v>33.526400000000002</v>
      </c>
      <c r="G69" s="34">
        <v>25.752400000000002</v>
      </c>
      <c r="H69" s="34">
        <v>28.3902</v>
      </c>
      <c r="I69" s="34">
        <v>25.450700000000001</v>
      </c>
      <c r="J69" s="34">
        <v>0</v>
      </c>
      <c r="K69" s="34">
        <v>34.697800000000001</v>
      </c>
      <c r="L69" s="34">
        <v>57.605899999999998</v>
      </c>
      <c r="M69" s="34">
        <v>76.456999999999994</v>
      </c>
      <c r="N69" s="34">
        <v>0</v>
      </c>
      <c r="O69" s="34">
        <v>0</v>
      </c>
      <c r="P69" s="34">
        <v>0</v>
      </c>
      <c r="Q69" s="34">
        <v>0</v>
      </c>
      <c r="R69" s="34">
        <v>0</v>
      </c>
      <c r="S69" s="34">
        <v>0</v>
      </c>
      <c r="T69" s="34">
        <v>0</v>
      </c>
    </row>
    <row r="70" spans="1:20" ht="14.45" customHeight="1" x14ac:dyDescent="0.2">
      <c r="A70" s="42" t="s">
        <v>175</v>
      </c>
      <c r="B70" s="53" t="s">
        <v>176</v>
      </c>
      <c r="C70" s="25" t="s">
        <v>177</v>
      </c>
      <c r="D70" s="44">
        <v>0</v>
      </c>
      <c r="E70" s="45">
        <v>0</v>
      </c>
      <c r="F70" s="34">
        <v>0</v>
      </c>
      <c r="G70" s="34">
        <v>0</v>
      </c>
      <c r="H70" s="34">
        <v>0</v>
      </c>
      <c r="I70" s="34">
        <v>0</v>
      </c>
      <c r="J70" s="34">
        <v>0</v>
      </c>
      <c r="K70" s="34">
        <v>0</v>
      </c>
      <c r="L70" s="34">
        <v>0</v>
      </c>
      <c r="M70" s="34">
        <v>0</v>
      </c>
      <c r="N70" s="34">
        <v>0</v>
      </c>
      <c r="O70" s="34">
        <v>0</v>
      </c>
      <c r="P70" s="34">
        <v>0</v>
      </c>
      <c r="Q70" s="34">
        <v>0</v>
      </c>
      <c r="R70" s="34">
        <v>0</v>
      </c>
      <c r="S70" s="34">
        <v>0</v>
      </c>
      <c r="T70" s="34">
        <v>0</v>
      </c>
    </row>
    <row r="71" spans="1:20" ht="14.45" customHeight="1" x14ac:dyDescent="0.2">
      <c r="A71" s="55">
        <v>3</v>
      </c>
      <c r="B71" s="56" t="s">
        <v>178</v>
      </c>
      <c r="C71" s="7" t="s">
        <v>179</v>
      </c>
      <c r="D71" s="56">
        <v>0</v>
      </c>
      <c r="E71" s="56">
        <v>0</v>
      </c>
      <c r="F71" s="56">
        <v>0</v>
      </c>
      <c r="G71" s="56">
        <v>0</v>
      </c>
      <c r="H71" s="56">
        <v>0</v>
      </c>
      <c r="I71" s="56">
        <v>0</v>
      </c>
      <c r="J71" s="56">
        <v>0</v>
      </c>
      <c r="K71" s="56">
        <v>0</v>
      </c>
      <c r="L71" s="56">
        <v>0</v>
      </c>
      <c r="M71" s="56">
        <v>0</v>
      </c>
      <c r="N71" s="56">
        <v>0</v>
      </c>
      <c r="O71" s="56">
        <v>0</v>
      </c>
      <c r="P71" s="56">
        <v>0</v>
      </c>
      <c r="Q71" s="56">
        <v>0</v>
      </c>
      <c r="R71" s="56">
        <v>0</v>
      </c>
      <c r="S71" s="56">
        <v>0</v>
      </c>
      <c r="T71" s="56">
        <v>0</v>
      </c>
    </row>
    <row r="72" spans="1:20" ht="14.45" customHeight="1" x14ac:dyDescent="0.2">
      <c r="A72" s="23" t="s">
        <v>180</v>
      </c>
      <c r="B72" s="24" t="s">
        <v>181</v>
      </c>
      <c r="C72" s="25" t="s">
        <v>182</v>
      </c>
      <c r="D72" s="26">
        <v>0</v>
      </c>
      <c r="E72" s="27">
        <v>0</v>
      </c>
      <c r="F72" s="34">
        <v>0</v>
      </c>
      <c r="G72" s="34">
        <v>0</v>
      </c>
      <c r="H72" s="34">
        <v>0</v>
      </c>
      <c r="I72" s="34">
        <v>0</v>
      </c>
      <c r="J72" s="34">
        <v>0</v>
      </c>
      <c r="K72" s="34">
        <v>0</v>
      </c>
      <c r="L72" s="34">
        <v>0</v>
      </c>
      <c r="M72" s="34">
        <v>0</v>
      </c>
      <c r="N72" s="34">
        <v>0</v>
      </c>
      <c r="O72" s="34">
        <v>0</v>
      </c>
      <c r="P72" s="34">
        <v>0</v>
      </c>
      <c r="Q72" s="34">
        <v>0</v>
      </c>
      <c r="R72" s="34">
        <v>0</v>
      </c>
      <c r="S72" s="34">
        <v>0</v>
      </c>
      <c r="T72" s="34">
        <v>0</v>
      </c>
    </row>
    <row r="73" spans="1:20" ht="14.45" customHeight="1" x14ac:dyDescent="0.2">
      <c r="A73" s="36" t="s">
        <v>183</v>
      </c>
      <c r="B73" s="37" t="s">
        <v>184</v>
      </c>
      <c r="C73" s="25" t="s">
        <v>185</v>
      </c>
      <c r="D73" s="34">
        <v>0</v>
      </c>
      <c r="E73" s="38">
        <v>0</v>
      </c>
      <c r="F73" s="34">
        <v>0</v>
      </c>
      <c r="G73" s="34">
        <v>0</v>
      </c>
      <c r="H73" s="34">
        <v>0</v>
      </c>
      <c r="I73" s="34">
        <v>0</v>
      </c>
      <c r="J73" s="34">
        <v>0</v>
      </c>
      <c r="K73" s="34">
        <v>0</v>
      </c>
      <c r="L73" s="34">
        <v>0</v>
      </c>
      <c r="M73" s="34">
        <v>0</v>
      </c>
      <c r="N73" s="34">
        <v>0</v>
      </c>
      <c r="O73" s="34">
        <v>0</v>
      </c>
      <c r="P73" s="34">
        <v>0</v>
      </c>
      <c r="Q73" s="34">
        <v>0</v>
      </c>
      <c r="R73" s="34">
        <v>0</v>
      </c>
      <c r="S73" s="34">
        <v>0</v>
      </c>
      <c r="T73" s="34">
        <v>0</v>
      </c>
    </row>
    <row r="74" spans="1:20" ht="14.45" customHeight="1" x14ac:dyDescent="0.2">
      <c r="A74" s="36" t="s">
        <v>186</v>
      </c>
      <c r="B74" s="52" t="s">
        <v>187</v>
      </c>
      <c r="C74" s="25" t="s">
        <v>188</v>
      </c>
      <c r="D74" s="34">
        <v>0</v>
      </c>
      <c r="E74" s="38">
        <v>0</v>
      </c>
      <c r="F74" s="34">
        <v>0</v>
      </c>
      <c r="G74" s="34">
        <v>0</v>
      </c>
      <c r="H74" s="34">
        <v>0</v>
      </c>
      <c r="I74" s="34">
        <v>0</v>
      </c>
      <c r="J74" s="34">
        <v>0</v>
      </c>
      <c r="K74" s="34">
        <v>0</v>
      </c>
      <c r="L74" s="34">
        <v>0</v>
      </c>
      <c r="M74" s="34">
        <v>0</v>
      </c>
      <c r="N74" s="34">
        <v>0</v>
      </c>
      <c r="O74" s="34">
        <v>0</v>
      </c>
      <c r="P74" s="34">
        <v>0</v>
      </c>
      <c r="Q74" s="34">
        <v>0</v>
      </c>
      <c r="R74" s="34">
        <v>0</v>
      </c>
      <c r="S74" s="34">
        <v>0</v>
      </c>
      <c r="T74" s="34">
        <v>0</v>
      </c>
    </row>
    <row r="75" spans="1:20" ht="14.45" customHeight="1" x14ac:dyDescent="0.2">
      <c r="A75" s="36" t="s">
        <v>189</v>
      </c>
      <c r="B75" s="37" t="s">
        <v>190</v>
      </c>
      <c r="C75" s="25" t="s">
        <v>191</v>
      </c>
      <c r="D75" s="34">
        <v>0</v>
      </c>
      <c r="E75" s="38">
        <v>0</v>
      </c>
      <c r="F75" s="34">
        <v>0</v>
      </c>
      <c r="G75" s="34">
        <v>0</v>
      </c>
      <c r="H75" s="34">
        <v>0</v>
      </c>
      <c r="I75" s="34">
        <v>0</v>
      </c>
      <c r="J75" s="34">
        <v>0</v>
      </c>
      <c r="K75" s="34">
        <v>0</v>
      </c>
      <c r="L75" s="34">
        <v>0</v>
      </c>
      <c r="M75" s="34">
        <v>0</v>
      </c>
      <c r="N75" s="34">
        <v>0</v>
      </c>
      <c r="O75" s="34">
        <v>0</v>
      </c>
      <c r="P75" s="34">
        <v>0</v>
      </c>
      <c r="Q75" s="34">
        <v>0</v>
      </c>
      <c r="R75" s="34">
        <v>0</v>
      </c>
      <c r="S75" s="34">
        <v>0</v>
      </c>
      <c r="T75" s="34">
        <v>0</v>
      </c>
    </row>
    <row r="76" spans="1:20" ht="14.45" customHeight="1" x14ac:dyDescent="0.2">
      <c r="A76" s="42" t="s">
        <v>192</v>
      </c>
      <c r="B76" s="53" t="s">
        <v>193</v>
      </c>
      <c r="C76" s="25" t="s">
        <v>194</v>
      </c>
      <c r="D76" s="44">
        <v>0</v>
      </c>
      <c r="E76" s="45">
        <v>0</v>
      </c>
      <c r="F76" s="34">
        <v>0</v>
      </c>
      <c r="G76" s="34">
        <v>0</v>
      </c>
      <c r="H76" s="34">
        <v>0</v>
      </c>
      <c r="I76" s="34">
        <v>0</v>
      </c>
      <c r="J76" s="34">
        <v>0</v>
      </c>
      <c r="K76" s="34">
        <v>0</v>
      </c>
      <c r="L76" s="34">
        <v>0</v>
      </c>
      <c r="M76" s="34">
        <v>0</v>
      </c>
      <c r="N76" s="34">
        <v>0</v>
      </c>
      <c r="O76" s="34">
        <v>0</v>
      </c>
      <c r="P76" s="34">
        <v>0</v>
      </c>
      <c r="Q76" s="34">
        <v>0</v>
      </c>
      <c r="R76" s="34">
        <v>0</v>
      </c>
      <c r="S76" s="34">
        <v>0</v>
      </c>
      <c r="T76" s="34">
        <v>0</v>
      </c>
    </row>
    <row r="77" spans="1:20" ht="18.75" customHeight="1" x14ac:dyDescent="0.2">
      <c r="A77" s="59" t="s">
        <v>195</v>
      </c>
      <c r="B77" s="60" t="s">
        <v>196</v>
      </c>
      <c r="C77" s="61"/>
      <c r="D77" s="62"/>
      <c r="E77" s="63"/>
      <c r="F77" s="64"/>
      <c r="G77" s="64"/>
      <c r="H77" s="64"/>
      <c r="I77" s="64"/>
      <c r="J77" s="64"/>
      <c r="K77" s="64"/>
      <c r="L77" s="64"/>
      <c r="M77" s="64"/>
      <c r="N77" s="64"/>
      <c r="O77" s="64"/>
      <c r="P77" s="64"/>
      <c r="Q77" s="64"/>
      <c r="R77" s="64"/>
      <c r="S77" s="64"/>
      <c r="T77" s="65"/>
    </row>
    <row r="78" spans="1:20" ht="14.45" customHeight="1" x14ac:dyDescent="0.2">
      <c r="A78" s="66">
        <v>1</v>
      </c>
      <c r="B78" s="67" t="s">
        <v>197</v>
      </c>
      <c r="C78" s="67" t="s">
        <v>198</v>
      </c>
      <c r="D78" s="68">
        <v>0</v>
      </c>
      <c r="E78" s="17">
        <v>0</v>
      </c>
      <c r="F78" s="69"/>
      <c r="G78" s="69"/>
      <c r="H78" s="69"/>
      <c r="I78" s="69"/>
      <c r="J78" s="69"/>
      <c r="K78" s="69"/>
      <c r="L78" s="69"/>
      <c r="M78" s="69"/>
      <c r="N78" s="69"/>
      <c r="O78" s="69"/>
      <c r="P78" s="69"/>
      <c r="Q78" s="69"/>
      <c r="R78" s="69"/>
      <c r="S78" s="69"/>
      <c r="T78" s="69"/>
    </row>
    <row r="79" spans="1:20" ht="14.45" customHeight="1" x14ac:dyDescent="0.2">
      <c r="A79" s="66">
        <v>2</v>
      </c>
      <c r="B79" s="67" t="s">
        <v>199</v>
      </c>
      <c r="C79" s="67" t="s">
        <v>200</v>
      </c>
      <c r="D79" s="68">
        <v>0</v>
      </c>
      <c r="E79" s="17">
        <v>0</v>
      </c>
      <c r="F79" s="69"/>
      <c r="G79" s="69"/>
      <c r="H79" s="69"/>
      <c r="I79" s="69"/>
      <c r="J79" s="69"/>
      <c r="K79" s="69"/>
      <c r="L79" s="69"/>
      <c r="M79" s="69"/>
      <c r="N79" s="69"/>
      <c r="O79" s="69"/>
      <c r="P79" s="69"/>
      <c r="Q79" s="69"/>
      <c r="R79" s="69"/>
      <c r="S79" s="69"/>
      <c r="T79" s="69"/>
    </row>
    <row r="80" spans="1:20" ht="14.45" customHeight="1" x14ac:dyDescent="0.2">
      <c r="A80" s="66">
        <v>3</v>
      </c>
      <c r="B80" s="67" t="s">
        <v>201</v>
      </c>
      <c r="C80" s="67" t="s">
        <v>202</v>
      </c>
      <c r="D80" s="68">
        <v>0</v>
      </c>
      <c r="E80" s="17">
        <v>0</v>
      </c>
      <c r="F80" s="69"/>
      <c r="G80" s="69"/>
      <c r="H80" s="69"/>
      <c r="I80" s="69"/>
      <c r="J80" s="69"/>
      <c r="K80" s="69"/>
      <c r="L80" s="69"/>
      <c r="M80" s="69"/>
      <c r="N80" s="69"/>
      <c r="O80" s="69"/>
      <c r="P80" s="69"/>
      <c r="Q80" s="69"/>
      <c r="R80" s="69"/>
      <c r="S80" s="69"/>
      <c r="T80" s="69"/>
    </row>
    <row r="81" spans="1:20" ht="14.45" customHeight="1" x14ac:dyDescent="0.2">
      <c r="A81" s="66">
        <v>4</v>
      </c>
      <c r="B81" s="67" t="s">
        <v>203</v>
      </c>
      <c r="C81" s="67" t="s">
        <v>204</v>
      </c>
      <c r="D81" s="68">
        <v>0</v>
      </c>
      <c r="E81" s="17">
        <v>0</v>
      </c>
      <c r="F81" s="69"/>
      <c r="G81" s="69"/>
      <c r="H81" s="69"/>
      <c r="I81" s="69"/>
      <c r="J81" s="69"/>
      <c r="K81" s="69"/>
      <c r="L81" s="69"/>
      <c r="M81" s="69"/>
      <c r="N81" s="69"/>
      <c r="O81" s="69"/>
      <c r="P81" s="69"/>
      <c r="Q81" s="69"/>
      <c r="R81" s="69"/>
      <c r="S81" s="69"/>
      <c r="T81" s="69"/>
    </row>
    <row r="82" spans="1:20" ht="14.45" customHeight="1" x14ac:dyDescent="0.2">
      <c r="A82" s="66">
        <v>5</v>
      </c>
      <c r="B82" s="67" t="s">
        <v>205</v>
      </c>
      <c r="C82" s="67" t="s">
        <v>206</v>
      </c>
      <c r="D82" s="68">
        <v>0</v>
      </c>
      <c r="E82" s="17">
        <v>0</v>
      </c>
      <c r="F82" s="69"/>
      <c r="G82" s="69"/>
      <c r="H82" s="69"/>
      <c r="I82" s="69"/>
      <c r="J82" s="69"/>
      <c r="K82" s="69"/>
      <c r="L82" s="69"/>
      <c r="M82" s="69"/>
      <c r="N82" s="69"/>
      <c r="O82" s="69"/>
      <c r="P82" s="69"/>
      <c r="Q82" s="69"/>
      <c r="R82" s="69"/>
      <c r="S82" s="69"/>
      <c r="T82" s="69"/>
    </row>
    <row r="83" spans="1:20" ht="14.45" customHeight="1" x14ac:dyDescent="0.2">
      <c r="A83" s="66">
        <v>6</v>
      </c>
      <c r="B83" s="67" t="s">
        <v>207</v>
      </c>
      <c r="C83" s="67" t="s">
        <v>208</v>
      </c>
      <c r="D83" s="68">
        <v>0</v>
      </c>
      <c r="E83" s="17">
        <v>0</v>
      </c>
      <c r="F83" s="69"/>
      <c r="G83" s="69"/>
      <c r="H83" s="69"/>
      <c r="I83" s="69"/>
      <c r="J83" s="69"/>
      <c r="K83" s="69"/>
      <c r="L83" s="69"/>
      <c r="M83" s="69"/>
      <c r="N83" s="69"/>
      <c r="O83" s="69"/>
      <c r="P83" s="69"/>
      <c r="Q83" s="69"/>
      <c r="R83" s="69"/>
      <c r="S83" s="69"/>
      <c r="T83" s="69"/>
    </row>
    <row r="84" spans="1:20" ht="14.45" customHeight="1" x14ac:dyDescent="0.2">
      <c r="A84" s="66">
        <v>7</v>
      </c>
      <c r="B84" s="67" t="s">
        <v>209</v>
      </c>
      <c r="C84" s="67" t="s">
        <v>210</v>
      </c>
      <c r="D84" s="68">
        <v>0</v>
      </c>
      <c r="E84" s="17">
        <v>0</v>
      </c>
      <c r="F84" s="69"/>
      <c r="G84" s="69"/>
      <c r="H84" s="69"/>
      <c r="I84" s="69"/>
      <c r="J84" s="69"/>
      <c r="K84" s="69"/>
      <c r="L84" s="69"/>
      <c r="M84" s="69"/>
      <c r="N84" s="69"/>
      <c r="O84" s="69"/>
      <c r="P84" s="69"/>
      <c r="Q84" s="69"/>
      <c r="R84" s="69"/>
      <c r="S84" s="69"/>
      <c r="T84" s="69"/>
    </row>
    <row r="85" spans="1:20" ht="14.45" customHeight="1" x14ac:dyDescent="0.2">
      <c r="A85" s="66">
        <v>8</v>
      </c>
      <c r="B85" s="67" t="s">
        <v>211</v>
      </c>
      <c r="C85" s="67" t="s">
        <v>212</v>
      </c>
      <c r="D85" s="68">
        <v>0</v>
      </c>
      <c r="E85" s="17">
        <v>0</v>
      </c>
      <c r="F85" s="69"/>
      <c r="G85" s="69"/>
      <c r="H85" s="69"/>
      <c r="I85" s="69"/>
      <c r="J85" s="69"/>
      <c r="K85" s="69"/>
      <c r="L85" s="69"/>
      <c r="M85" s="69"/>
      <c r="N85" s="69"/>
      <c r="O85" s="69"/>
      <c r="P85" s="69"/>
      <c r="Q85" s="69"/>
      <c r="R85" s="69"/>
      <c r="S85" s="69"/>
      <c r="T85" s="69"/>
    </row>
    <row r="86" spans="1:20" ht="14.45" customHeight="1" x14ac:dyDescent="0.2">
      <c r="A86" s="66">
        <v>9</v>
      </c>
      <c r="B86" s="67" t="s">
        <v>213</v>
      </c>
      <c r="C86" s="67" t="s">
        <v>214</v>
      </c>
      <c r="D86" s="68">
        <v>0</v>
      </c>
      <c r="E86" s="17">
        <v>0</v>
      </c>
      <c r="F86" s="69"/>
      <c r="G86" s="69"/>
      <c r="H86" s="69"/>
      <c r="I86" s="69"/>
      <c r="J86" s="69"/>
      <c r="K86" s="69"/>
      <c r="L86" s="69"/>
      <c r="M86" s="69"/>
      <c r="N86" s="69"/>
      <c r="O86" s="69"/>
      <c r="P86" s="69"/>
      <c r="Q86" s="69"/>
      <c r="R86" s="69"/>
      <c r="S86" s="69"/>
      <c r="T86" s="69"/>
    </row>
    <row r="87" spans="1:20" ht="14.45" customHeight="1" x14ac:dyDescent="0.2">
      <c r="A87" s="66">
        <v>10</v>
      </c>
      <c r="B87" s="67" t="s">
        <v>215</v>
      </c>
      <c r="C87" s="67" t="s">
        <v>216</v>
      </c>
      <c r="D87" s="68">
        <v>0</v>
      </c>
      <c r="E87" s="17">
        <v>0</v>
      </c>
      <c r="F87" s="69"/>
      <c r="G87" s="69"/>
      <c r="H87" s="69"/>
      <c r="I87" s="69"/>
      <c r="J87" s="69"/>
      <c r="K87" s="69"/>
      <c r="L87" s="69"/>
      <c r="M87" s="69"/>
      <c r="N87" s="69"/>
      <c r="O87" s="69"/>
      <c r="P87" s="69"/>
      <c r="Q87" s="69"/>
      <c r="R87" s="69"/>
      <c r="S87" s="69"/>
      <c r="T87" s="69"/>
    </row>
  </sheetData>
  <mergeCells count="8">
    <mergeCell ref="A1:T1"/>
    <mergeCell ref="A2:T2"/>
    <mergeCell ref="A3:A4"/>
    <mergeCell ref="B3:B4"/>
    <mergeCell ref="C3:C4"/>
    <mergeCell ref="D3:D4"/>
    <mergeCell ref="E3:E4"/>
    <mergeCell ref="F3:T3"/>
  </mergeCells>
  <printOptions horizontalCentered="1"/>
  <pageMargins left="0" right="0" top="1" bottom="0.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opLeftCell="B21" workbookViewId="0">
      <selection activeCell="U1" sqref="U1:W1048576"/>
    </sheetView>
  </sheetViews>
  <sheetFormatPr defaultColWidth="9" defaultRowHeight="15" customHeight="1" x14ac:dyDescent="0.2"/>
  <cols>
    <col min="1" max="1" width="3.5" style="73" bestFit="1" customWidth="1"/>
    <col min="2" max="2" width="47.125" style="117" customWidth="1"/>
    <col min="3" max="3" width="10.25" style="74" customWidth="1"/>
    <col min="4" max="4" width="9.875" style="118" customWidth="1"/>
    <col min="5" max="12" width="7.625" style="117" customWidth="1"/>
    <col min="13" max="19" width="0" style="1" hidden="1" customWidth="1"/>
    <col min="20" max="16384" width="9" style="1"/>
  </cols>
  <sheetData>
    <row r="1" spans="1:19" ht="16.5" customHeight="1" x14ac:dyDescent="0.2">
      <c r="A1" s="355" t="s">
        <v>218</v>
      </c>
      <c r="B1" s="355"/>
      <c r="C1" s="355"/>
      <c r="D1" s="355"/>
      <c r="E1" s="355"/>
      <c r="F1" s="355"/>
      <c r="G1" s="355"/>
      <c r="H1" s="355"/>
      <c r="I1" s="355"/>
      <c r="J1" s="355"/>
      <c r="K1" s="355"/>
      <c r="L1" s="355"/>
    </row>
    <row r="2" spans="1:19" ht="16.5" customHeight="1" x14ac:dyDescent="0.2">
      <c r="A2" s="355" t="s">
        <v>294</v>
      </c>
      <c r="B2" s="355"/>
      <c r="C2" s="355"/>
      <c r="D2" s="355"/>
      <c r="E2" s="355"/>
      <c r="F2" s="355"/>
      <c r="G2" s="355"/>
      <c r="H2" s="355"/>
      <c r="I2" s="355"/>
      <c r="J2" s="355"/>
      <c r="K2" s="355"/>
      <c r="L2" s="355"/>
    </row>
    <row r="3" spans="1:19" ht="16.5" customHeight="1" x14ac:dyDescent="0.2">
      <c r="B3" s="74"/>
      <c r="D3" s="75"/>
      <c r="E3" s="76"/>
      <c r="F3" s="76"/>
      <c r="G3" s="76"/>
      <c r="H3" s="76"/>
      <c r="I3" s="76"/>
      <c r="J3" s="76"/>
      <c r="K3" s="76"/>
      <c r="L3" s="76"/>
      <c r="Q3" s="76" t="s">
        <v>219</v>
      </c>
    </row>
    <row r="4" spans="1:19" s="3" customFormat="1" ht="15" customHeight="1" x14ac:dyDescent="0.2">
      <c r="A4" s="356" t="s">
        <v>1</v>
      </c>
      <c r="B4" s="358" t="s">
        <v>2</v>
      </c>
      <c r="C4" s="358" t="s">
        <v>3</v>
      </c>
      <c r="D4" s="338" t="s">
        <v>220</v>
      </c>
      <c r="E4" s="337" t="s">
        <v>221</v>
      </c>
      <c r="F4" s="337"/>
      <c r="G4" s="337"/>
      <c r="H4" s="337"/>
      <c r="I4" s="337"/>
      <c r="J4" s="337"/>
      <c r="K4" s="337"/>
      <c r="L4" s="337"/>
      <c r="M4" s="337"/>
      <c r="N4" s="337"/>
      <c r="O4" s="337"/>
      <c r="P4" s="337"/>
      <c r="Q4" s="337"/>
      <c r="R4" s="337"/>
      <c r="S4" s="337"/>
    </row>
    <row r="5" spans="1:19" s="3" customFormat="1" ht="36" customHeight="1" x14ac:dyDescent="0.2">
      <c r="A5" s="357"/>
      <c r="B5" s="359"/>
      <c r="C5" s="359"/>
      <c r="D5" s="337"/>
      <c r="E5" s="77" t="s">
        <v>284</v>
      </c>
      <c r="F5" s="77" t="s">
        <v>285</v>
      </c>
      <c r="G5" s="77" t="s">
        <v>286</v>
      </c>
      <c r="H5" s="77" t="s">
        <v>287</v>
      </c>
      <c r="I5" s="77" t="s">
        <v>288</v>
      </c>
      <c r="J5" s="77" t="s">
        <v>289</v>
      </c>
      <c r="K5" s="77" t="s">
        <v>290</v>
      </c>
      <c r="L5" s="77" t="s">
        <v>291</v>
      </c>
      <c r="M5" s="77">
        <v>0</v>
      </c>
      <c r="N5" s="77">
        <v>0</v>
      </c>
      <c r="O5" s="77">
        <v>0</v>
      </c>
      <c r="P5" s="77">
        <v>0</v>
      </c>
      <c r="Q5" s="77">
        <v>0</v>
      </c>
      <c r="R5" s="77">
        <v>0</v>
      </c>
      <c r="S5" s="77">
        <v>0</v>
      </c>
    </row>
    <row r="6" spans="1:19" s="51" customFormat="1" ht="16.5" customHeight="1" x14ac:dyDescent="0.2">
      <c r="A6" s="10" t="s">
        <v>7</v>
      </c>
      <c r="B6" s="78" t="s">
        <v>8</v>
      </c>
      <c r="C6" s="78" t="s">
        <v>9</v>
      </c>
      <c r="D6" s="11" t="s">
        <v>222</v>
      </c>
      <c r="E6" s="79" t="s">
        <v>11</v>
      </c>
      <c r="F6" s="79" t="s">
        <v>12</v>
      </c>
      <c r="G6" s="12" t="s">
        <v>13</v>
      </c>
      <c r="H6" s="12" t="s">
        <v>14</v>
      </c>
      <c r="I6" s="12" t="s">
        <v>15</v>
      </c>
      <c r="J6" s="12" t="s">
        <v>16</v>
      </c>
      <c r="K6" s="12" t="s">
        <v>17</v>
      </c>
      <c r="L6" s="12" t="s">
        <v>18</v>
      </c>
      <c r="M6" s="12" t="s">
        <v>19</v>
      </c>
      <c r="N6" s="12" t="s">
        <v>20</v>
      </c>
      <c r="O6" s="12" t="s">
        <v>21</v>
      </c>
      <c r="P6" s="12" t="s">
        <v>22</v>
      </c>
      <c r="Q6" s="12" t="s">
        <v>23</v>
      </c>
      <c r="R6" s="12" t="s">
        <v>24</v>
      </c>
      <c r="S6" s="12" t="s">
        <v>25</v>
      </c>
    </row>
    <row r="7" spans="1:19" s="51" customFormat="1" ht="16.5" customHeight="1" x14ac:dyDescent="0.2">
      <c r="A7" s="6">
        <v>1</v>
      </c>
      <c r="B7" s="80" t="s">
        <v>223</v>
      </c>
      <c r="C7" s="81" t="s">
        <v>224</v>
      </c>
      <c r="D7" s="16">
        <v>251.57540000000003</v>
      </c>
      <c r="E7" s="16">
        <v>4.0009000000000006</v>
      </c>
      <c r="F7" s="16">
        <v>56.1509</v>
      </c>
      <c r="G7" s="16">
        <v>6.1113999999999997</v>
      </c>
      <c r="H7" s="16">
        <v>1.8</v>
      </c>
      <c r="I7" s="16">
        <v>137.07250000000002</v>
      </c>
      <c r="J7" s="16">
        <v>2.4050000000000002</v>
      </c>
      <c r="K7" s="16">
        <v>39.784699999999994</v>
      </c>
      <c r="L7" s="16">
        <v>4.25</v>
      </c>
      <c r="M7" s="16">
        <v>0</v>
      </c>
      <c r="N7" s="16">
        <v>0</v>
      </c>
      <c r="O7" s="16">
        <v>0</v>
      </c>
      <c r="P7" s="16">
        <v>0</v>
      </c>
      <c r="Q7" s="16">
        <v>0</v>
      </c>
      <c r="R7" s="16">
        <v>0</v>
      </c>
      <c r="S7" s="16">
        <v>0</v>
      </c>
    </row>
    <row r="8" spans="1:19" s="51" customFormat="1" ht="16.5" customHeight="1" x14ac:dyDescent="0.2">
      <c r="A8" s="82"/>
      <c r="B8" s="83" t="s">
        <v>225</v>
      </c>
      <c r="C8" s="84"/>
      <c r="D8" s="85"/>
      <c r="E8" s="85"/>
      <c r="F8" s="85"/>
      <c r="G8" s="85"/>
      <c r="H8" s="85"/>
      <c r="I8" s="85"/>
      <c r="J8" s="85"/>
      <c r="K8" s="85"/>
      <c r="L8" s="85"/>
      <c r="M8" s="85"/>
      <c r="N8" s="85"/>
      <c r="O8" s="85"/>
      <c r="P8" s="85"/>
      <c r="Q8" s="85"/>
      <c r="R8" s="85"/>
      <c r="S8" s="85"/>
    </row>
    <row r="9" spans="1:19" s="51" customFormat="1" ht="16.5" customHeight="1" x14ac:dyDescent="0.2">
      <c r="A9" s="86" t="s">
        <v>30</v>
      </c>
      <c r="B9" s="52" t="s">
        <v>226</v>
      </c>
      <c r="C9" s="87" t="s">
        <v>227</v>
      </c>
      <c r="D9" s="34">
        <v>236.94180000000003</v>
      </c>
      <c r="E9" s="34">
        <v>2.3531000000000004</v>
      </c>
      <c r="F9" s="34">
        <v>54.9161</v>
      </c>
      <c r="G9" s="34">
        <v>4.9333</v>
      </c>
      <c r="H9" s="34">
        <v>1.35</v>
      </c>
      <c r="I9" s="34">
        <v>134.23500000000001</v>
      </c>
      <c r="J9" s="34">
        <v>1.75</v>
      </c>
      <c r="K9" s="34">
        <v>35.804299999999998</v>
      </c>
      <c r="L9" s="34">
        <v>1.6</v>
      </c>
      <c r="M9" s="34">
        <v>0</v>
      </c>
      <c r="N9" s="34">
        <v>0</v>
      </c>
      <c r="O9" s="34">
        <v>0</v>
      </c>
      <c r="P9" s="34">
        <v>0</v>
      </c>
      <c r="Q9" s="34">
        <v>0</v>
      </c>
      <c r="R9" s="34">
        <v>0</v>
      </c>
      <c r="S9" s="34">
        <v>0</v>
      </c>
    </row>
    <row r="10" spans="1:19" s="51" customFormat="1" ht="16.5" customHeight="1" x14ac:dyDescent="0.2">
      <c r="A10" s="86"/>
      <c r="B10" s="88" t="s">
        <v>228</v>
      </c>
      <c r="C10" s="89" t="s">
        <v>229</v>
      </c>
      <c r="D10" s="32">
        <v>236.94180000000003</v>
      </c>
      <c r="E10" s="34">
        <v>2.3531000000000004</v>
      </c>
      <c r="F10" s="34">
        <v>54.9161</v>
      </c>
      <c r="G10" s="34">
        <v>4.9333</v>
      </c>
      <c r="H10" s="34">
        <v>1.35</v>
      </c>
      <c r="I10" s="34">
        <v>134.23500000000001</v>
      </c>
      <c r="J10" s="34">
        <v>1.75</v>
      </c>
      <c r="K10" s="34">
        <v>35.804299999999998</v>
      </c>
      <c r="L10" s="34">
        <v>1.6</v>
      </c>
      <c r="M10" s="34">
        <v>0</v>
      </c>
      <c r="N10" s="34">
        <v>0</v>
      </c>
      <c r="O10" s="34">
        <v>0</v>
      </c>
      <c r="P10" s="34">
        <v>0</v>
      </c>
      <c r="Q10" s="34">
        <v>0</v>
      </c>
      <c r="R10" s="34">
        <v>0</v>
      </c>
      <c r="S10" s="34">
        <v>0</v>
      </c>
    </row>
    <row r="11" spans="1:19" s="51" customFormat="1" ht="16.5" customHeight="1" x14ac:dyDescent="0.2">
      <c r="A11" s="86" t="s">
        <v>40</v>
      </c>
      <c r="B11" s="52" t="s">
        <v>230</v>
      </c>
      <c r="C11" s="87" t="s">
        <v>231</v>
      </c>
      <c r="D11" s="34">
        <v>2.1575000000000002</v>
      </c>
      <c r="E11" s="34">
        <v>0</v>
      </c>
      <c r="F11" s="34">
        <v>0</v>
      </c>
      <c r="G11" s="34">
        <v>0</v>
      </c>
      <c r="H11" s="34">
        <v>0</v>
      </c>
      <c r="I11" s="34">
        <v>0.50749999999999995</v>
      </c>
      <c r="J11" s="34">
        <v>0</v>
      </c>
      <c r="K11" s="34">
        <v>0.8</v>
      </c>
      <c r="L11" s="34">
        <v>0.85</v>
      </c>
      <c r="M11" s="34">
        <v>0</v>
      </c>
      <c r="N11" s="34">
        <v>0</v>
      </c>
      <c r="O11" s="34">
        <v>0</v>
      </c>
      <c r="P11" s="34">
        <v>0</v>
      </c>
      <c r="Q11" s="34">
        <v>0</v>
      </c>
      <c r="R11" s="34">
        <v>0</v>
      </c>
      <c r="S11" s="34">
        <v>0</v>
      </c>
    </row>
    <row r="12" spans="1:19" s="51" customFormat="1" ht="16.5" customHeight="1" x14ac:dyDescent="0.2">
      <c r="A12" s="86" t="s">
        <v>43</v>
      </c>
      <c r="B12" s="52" t="s">
        <v>44</v>
      </c>
      <c r="C12" s="87" t="s">
        <v>232</v>
      </c>
      <c r="D12" s="34">
        <v>12.476100000000002</v>
      </c>
      <c r="E12" s="34">
        <v>1.6478000000000002</v>
      </c>
      <c r="F12" s="34">
        <v>1.2347999999999999</v>
      </c>
      <c r="G12" s="34">
        <v>1.1780999999999999</v>
      </c>
      <c r="H12" s="34">
        <v>0.44999999999999996</v>
      </c>
      <c r="I12" s="34">
        <v>2.33</v>
      </c>
      <c r="J12" s="34">
        <v>0.65500000000000003</v>
      </c>
      <c r="K12" s="34">
        <v>3.1804000000000006</v>
      </c>
      <c r="L12" s="34">
        <v>1.7999999999999998</v>
      </c>
      <c r="M12" s="34">
        <v>0</v>
      </c>
      <c r="N12" s="34">
        <v>0</v>
      </c>
      <c r="O12" s="34">
        <v>0</v>
      </c>
      <c r="P12" s="34">
        <v>0</v>
      </c>
      <c r="Q12" s="34">
        <v>0</v>
      </c>
      <c r="R12" s="34">
        <v>0</v>
      </c>
      <c r="S12" s="34">
        <v>0</v>
      </c>
    </row>
    <row r="13" spans="1:19" s="51" customFormat="1" ht="16.5" customHeight="1" x14ac:dyDescent="0.2">
      <c r="A13" s="86" t="s">
        <v>46</v>
      </c>
      <c r="B13" s="52" t="s">
        <v>47</v>
      </c>
      <c r="C13" s="87" t="s">
        <v>233</v>
      </c>
      <c r="D13" s="34">
        <v>0</v>
      </c>
      <c r="E13" s="34">
        <v>0</v>
      </c>
      <c r="F13" s="34">
        <v>0</v>
      </c>
      <c r="G13" s="34">
        <v>0</v>
      </c>
      <c r="H13" s="34">
        <v>0</v>
      </c>
      <c r="I13" s="34">
        <v>0</v>
      </c>
      <c r="J13" s="34">
        <v>0</v>
      </c>
      <c r="K13" s="34">
        <v>0</v>
      </c>
      <c r="L13" s="34">
        <v>0</v>
      </c>
      <c r="M13" s="34">
        <v>0</v>
      </c>
      <c r="N13" s="34">
        <v>0</v>
      </c>
      <c r="O13" s="34">
        <v>0</v>
      </c>
      <c r="P13" s="34">
        <v>0</v>
      </c>
      <c r="Q13" s="34">
        <v>0</v>
      </c>
      <c r="R13" s="34">
        <v>0</v>
      </c>
      <c r="S13" s="34">
        <v>0</v>
      </c>
    </row>
    <row r="14" spans="1:19" s="51" customFormat="1" ht="16.5" customHeight="1" x14ac:dyDescent="0.2">
      <c r="A14" s="86" t="s">
        <v>55</v>
      </c>
      <c r="B14" s="52" t="s">
        <v>56</v>
      </c>
      <c r="C14" s="87" t="s">
        <v>234</v>
      </c>
      <c r="D14" s="34">
        <v>0</v>
      </c>
      <c r="E14" s="34">
        <v>0</v>
      </c>
      <c r="F14" s="34">
        <v>0</v>
      </c>
      <c r="G14" s="34">
        <v>0</v>
      </c>
      <c r="H14" s="34">
        <v>0</v>
      </c>
      <c r="I14" s="34">
        <v>0</v>
      </c>
      <c r="J14" s="34">
        <v>0</v>
      </c>
      <c r="K14" s="34">
        <v>0</v>
      </c>
      <c r="L14" s="34">
        <v>0</v>
      </c>
      <c r="M14" s="34">
        <v>0</v>
      </c>
      <c r="N14" s="34">
        <v>0</v>
      </c>
      <c r="O14" s="34">
        <v>0</v>
      </c>
      <c r="P14" s="34">
        <v>0</v>
      </c>
      <c r="Q14" s="34">
        <v>0</v>
      </c>
      <c r="R14" s="34">
        <v>0</v>
      </c>
      <c r="S14" s="34">
        <v>0</v>
      </c>
    </row>
    <row r="15" spans="1:19" s="51" customFormat="1" ht="16.5" customHeight="1" x14ac:dyDescent="0.2">
      <c r="A15" s="86" t="s">
        <v>64</v>
      </c>
      <c r="B15" s="52" t="s">
        <v>65</v>
      </c>
      <c r="C15" s="87" t="s">
        <v>235</v>
      </c>
      <c r="D15" s="34">
        <v>0</v>
      </c>
      <c r="E15" s="34">
        <v>0</v>
      </c>
      <c r="F15" s="34">
        <v>0</v>
      </c>
      <c r="G15" s="34">
        <v>0</v>
      </c>
      <c r="H15" s="34">
        <v>0</v>
      </c>
      <c r="I15" s="34">
        <v>0</v>
      </c>
      <c r="J15" s="34">
        <v>0</v>
      </c>
      <c r="K15" s="34">
        <v>0</v>
      </c>
      <c r="L15" s="34">
        <v>0</v>
      </c>
      <c r="M15" s="34">
        <v>0</v>
      </c>
      <c r="N15" s="34">
        <v>0</v>
      </c>
      <c r="O15" s="34">
        <v>0</v>
      </c>
      <c r="P15" s="34">
        <v>0</v>
      </c>
      <c r="Q15" s="34">
        <v>0</v>
      </c>
      <c r="R15" s="34">
        <v>0</v>
      </c>
      <c r="S15" s="34">
        <v>0</v>
      </c>
    </row>
    <row r="16" spans="1:19" s="51" customFormat="1" ht="16.5" customHeight="1" x14ac:dyDescent="0.2">
      <c r="A16" s="86"/>
      <c r="B16" s="41" t="s">
        <v>236</v>
      </c>
      <c r="C16" s="29" t="s">
        <v>237</v>
      </c>
      <c r="D16" s="34"/>
      <c r="E16" s="34">
        <v>0</v>
      </c>
      <c r="F16" s="34">
        <v>0</v>
      </c>
      <c r="G16" s="34">
        <v>0</v>
      </c>
      <c r="H16" s="34">
        <v>0</v>
      </c>
      <c r="I16" s="34">
        <v>0</v>
      </c>
      <c r="J16" s="34">
        <v>0</v>
      </c>
      <c r="K16" s="34">
        <v>0</v>
      </c>
      <c r="L16" s="34">
        <v>0</v>
      </c>
      <c r="M16" s="34">
        <v>0</v>
      </c>
      <c r="N16" s="34">
        <v>0</v>
      </c>
      <c r="O16" s="34">
        <v>0</v>
      </c>
      <c r="P16" s="34">
        <v>0</v>
      </c>
      <c r="Q16" s="34">
        <v>0</v>
      </c>
      <c r="R16" s="34">
        <v>0</v>
      </c>
      <c r="S16" s="34">
        <v>0</v>
      </c>
    </row>
    <row r="17" spans="1:19" s="51" customFormat="1" ht="16.5" customHeight="1" x14ac:dyDescent="0.2">
      <c r="A17" s="86" t="s">
        <v>73</v>
      </c>
      <c r="B17" s="52" t="s">
        <v>74</v>
      </c>
      <c r="C17" s="87" t="s">
        <v>238</v>
      </c>
      <c r="D17" s="34">
        <v>0</v>
      </c>
      <c r="E17" s="34">
        <v>0</v>
      </c>
      <c r="F17" s="34">
        <v>0</v>
      </c>
      <c r="G17" s="34">
        <v>0</v>
      </c>
      <c r="H17" s="34">
        <v>0</v>
      </c>
      <c r="I17" s="34">
        <v>0</v>
      </c>
      <c r="J17" s="34">
        <v>0</v>
      </c>
      <c r="K17" s="34">
        <v>0</v>
      </c>
      <c r="L17" s="34">
        <v>0</v>
      </c>
      <c r="M17" s="34">
        <v>0</v>
      </c>
      <c r="N17" s="34">
        <v>0</v>
      </c>
      <c r="O17" s="34">
        <v>0</v>
      </c>
      <c r="P17" s="34">
        <v>0</v>
      </c>
      <c r="Q17" s="34">
        <v>0</v>
      </c>
      <c r="R17" s="34">
        <v>0</v>
      </c>
      <c r="S17" s="34">
        <v>0</v>
      </c>
    </row>
    <row r="18" spans="1:19" s="51" customFormat="1" ht="16.5" customHeight="1" x14ac:dyDescent="0.2">
      <c r="A18" s="86" t="s">
        <v>76</v>
      </c>
      <c r="B18" s="52" t="s">
        <v>77</v>
      </c>
      <c r="C18" s="87" t="s">
        <v>239</v>
      </c>
      <c r="D18" s="34">
        <v>0</v>
      </c>
      <c r="E18" s="34">
        <v>0</v>
      </c>
      <c r="F18" s="34">
        <v>0</v>
      </c>
      <c r="G18" s="34">
        <v>0</v>
      </c>
      <c r="H18" s="34">
        <v>0</v>
      </c>
      <c r="I18" s="34">
        <v>0</v>
      </c>
      <c r="J18" s="34">
        <v>0</v>
      </c>
      <c r="K18" s="34">
        <v>0</v>
      </c>
      <c r="L18" s="34">
        <v>0</v>
      </c>
      <c r="M18" s="34">
        <v>0</v>
      </c>
      <c r="N18" s="34">
        <v>0</v>
      </c>
      <c r="O18" s="34">
        <v>0</v>
      </c>
      <c r="P18" s="34">
        <v>0</v>
      </c>
      <c r="Q18" s="34">
        <v>0</v>
      </c>
      <c r="R18" s="34">
        <v>0</v>
      </c>
      <c r="S18" s="34">
        <v>0</v>
      </c>
    </row>
    <row r="19" spans="1:19" s="51" customFormat="1" ht="16.5" customHeight="1" x14ac:dyDescent="0.2">
      <c r="A19" s="86" t="s">
        <v>79</v>
      </c>
      <c r="B19" s="52" t="s">
        <v>240</v>
      </c>
      <c r="C19" s="87" t="s">
        <v>241</v>
      </c>
      <c r="D19" s="34">
        <v>0</v>
      </c>
      <c r="E19" s="34">
        <v>0</v>
      </c>
      <c r="F19" s="34">
        <v>0</v>
      </c>
      <c r="G19" s="34">
        <v>0</v>
      </c>
      <c r="H19" s="34">
        <v>0</v>
      </c>
      <c r="I19" s="34">
        <v>0</v>
      </c>
      <c r="J19" s="34">
        <v>0</v>
      </c>
      <c r="K19" s="34">
        <v>0</v>
      </c>
      <c r="L19" s="34">
        <v>0</v>
      </c>
      <c r="M19" s="34">
        <v>0</v>
      </c>
      <c r="N19" s="34">
        <v>0</v>
      </c>
      <c r="O19" s="34">
        <v>0</v>
      </c>
      <c r="P19" s="34">
        <v>0</v>
      </c>
      <c r="Q19" s="34">
        <v>0</v>
      </c>
      <c r="R19" s="34">
        <v>0</v>
      </c>
      <c r="S19" s="34">
        <v>0</v>
      </c>
    </row>
    <row r="20" spans="1:19" s="51" customFormat="1" ht="16.5" customHeight="1" x14ac:dyDescent="0.2">
      <c r="A20" s="86" t="s">
        <v>82</v>
      </c>
      <c r="B20" s="52" t="s">
        <v>242</v>
      </c>
      <c r="C20" s="87" t="s">
        <v>243</v>
      </c>
      <c r="D20" s="34">
        <v>0</v>
      </c>
      <c r="E20" s="34">
        <v>0</v>
      </c>
      <c r="F20" s="34">
        <v>0</v>
      </c>
      <c r="G20" s="34">
        <v>0</v>
      </c>
      <c r="H20" s="34">
        <v>0</v>
      </c>
      <c r="I20" s="34">
        <v>0</v>
      </c>
      <c r="J20" s="34">
        <v>0</v>
      </c>
      <c r="K20" s="34">
        <v>0</v>
      </c>
      <c r="L20" s="34">
        <v>0</v>
      </c>
      <c r="M20" s="34">
        <v>0</v>
      </c>
      <c r="N20" s="34">
        <v>0</v>
      </c>
      <c r="O20" s="34">
        <v>0</v>
      </c>
      <c r="P20" s="34">
        <v>0</v>
      </c>
      <c r="Q20" s="34">
        <v>0</v>
      </c>
      <c r="R20" s="34">
        <v>0</v>
      </c>
      <c r="S20" s="34">
        <v>0</v>
      </c>
    </row>
    <row r="21" spans="1:19" s="90" customFormat="1" ht="16.5" customHeight="1" x14ac:dyDescent="0.2">
      <c r="A21" s="6">
        <v>2</v>
      </c>
      <c r="B21" s="80" t="s">
        <v>244</v>
      </c>
      <c r="C21" s="81" t="s">
        <v>245</v>
      </c>
      <c r="D21" s="16">
        <v>21.279999999999998</v>
      </c>
      <c r="E21" s="16">
        <v>3.63</v>
      </c>
      <c r="F21" s="16">
        <v>2</v>
      </c>
      <c r="G21" s="16">
        <v>2.59</v>
      </c>
      <c r="H21" s="16">
        <v>2.38</v>
      </c>
      <c r="I21" s="16">
        <v>2.4300000000000002</v>
      </c>
      <c r="J21" s="16">
        <v>2.61</v>
      </c>
      <c r="K21" s="16">
        <v>2.73</v>
      </c>
      <c r="L21" s="16">
        <v>2.91</v>
      </c>
      <c r="M21" s="16">
        <v>0</v>
      </c>
      <c r="N21" s="16">
        <v>0</v>
      </c>
      <c r="O21" s="16">
        <v>0</v>
      </c>
      <c r="P21" s="16">
        <v>0</v>
      </c>
      <c r="Q21" s="16">
        <v>0</v>
      </c>
      <c r="R21" s="16">
        <v>0</v>
      </c>
      <c r="S21" s="16">
        <v>0</v>
      </c>
    </row>
    <row r="22" spans="1:19" s="90" customFormat="1" ht="16.5" customHeight="1" x14ac:dyDescent="0.2">
      <c r="A22" s="82"/>
      <c r="B22" s="91" t="s">
        <v>225</v>
      </c>
      <c r="C22" s="84"/>
      <c r="D22" s="85"/>
      <c r="E22" s="85"/>
      <c r="F22" s="85"/>
      <c r="G22" s="85"/>
      <c r="H22" s="85"/>
      <c r="I22" s="85"/>
      <c r="J22" s="85"/>
      <c r="K22" s="85"/>
      <c r="L22" s="85"/>
      <c r="M22" s="85"/>
      <c r="N22" s="85"/>
      <c r="O22" s="85"/>
      <c r="P22" s="85"/>
      <c r="Q22" s="85"/>
      <c r="R22" s="85"/>
      <c r="S22" s="85"/>
    </row>
    <row r="23" spans="1:19" s="51" customFormat="1" ht="16.5" customHeight="1" x14ac:dyDescent="0.2">
      <c r="A23" s="92" t="s">
        <v>87</v>
      </c>
      <c r="B23" s="93" t="s">
        <v>246</v>
      </c>
      <c r="C23" s="94" t="s">
        <v>247</v>
      </c>
      <c r="D23" s="95">
        <v>21.279999999999998</v>
      </c>
      <c r="E23" s="96">
        <v>3.63</v>
      </c>
      <c r="F23" s="96">
        <v>2</v>
      </c>
      <c r="G23" s="96">
        <v>2.59</v>
      </c>
      <c r="H23" s="96">
        <v>2.38</v>
      </c>
      <c r="I23" s="96">
        <v>2.4300000000000002</v>
      </c>
      <c r="J23" s="96">
        <v>2.61</v>
      </c>
      <c r="K23" s="96">
        <v>2.73</v>
      </c>
      <c r="L23" s="34">
        <v>2.91</v>
      </c>
      <c r="M23" s="34">
        <v>0</v>
      </c>
      <c r="N23" s="34">
        <v>0</v>
      </c>
      <c r="O23" s="34">
        <v>0</v>
      </c>
      <c r="P23" s="34">
        <v>0</v>
      </c>
      <c r="Q23" s="34">
        <v>0</v>
      </c>
      <c r="R23" s="34">
        <v>0</v>
      </c>
      <c r="S23" s="34">
        <v>0</v>
      </c>
    </row>
    <row r="24" spans="1:19" s="51" customFormat="1" ht="16.5" customHeight="1" x14ac:dyDescent="0.2">
      <c r="A24" s="92" t="s">
        <v>90</v>
      </c>
      <c r="B24" s="97" t="s">
        <v>248</v>
      </c>
      <c r="C24" s="98" t="s">
        <v>249</v>
      </c>
      <c r="D24" s="99">
        <v>0</v>
      </c>
      <c r="E24" s="100">
        <v>0</v>
      </c>
      <c r="F24" s="100">
        <v>0</v>
      </c>
      <c r="G24" s="100">
        <v>0</v>
      </c>
      <c r="H24" s="100">
        <v>0</v>
      </c>
      <c r="I24" s="100">
        <v>0</v>
      </c>
      <c r="J24" s="100">
        <v>0</v>
      </c>
      <c r="K24" s="100">
        <v>0</v>
      </c>
      <c r="L24" s="100">
        <v>0</v>
      </c>
      <c r="M24" s="100">
        <v>0</v>
      </c>
      <c r="N24" s="100">
        <v>0</v>
      </c>
      <c r="O24" s="100">
        <v>0</v>
      </c>
      <c r="P24" s="100">
        <v>0</v>
      </c>
      <c r="Q24" s="100">
        <v>0</v>
      </c>
      <c r="R24" s="100">
        <v>0</v>
      </c>
      <c r="S24" s="100">
        <v>0</v>
      </c>
    </row>
    <row r="25" spans="1:19" s="51" customFormat="1" ht="16.5" customHeight="1" x14ac:dyDescent="0.2">
      <c r="A25" s="92" t="s">
        <v>93</v>
      </c>
      <c r="B25" s="97" t="s">
        <v>250</v>
      </c>
      <c r="C25" s="98" t="s">
        <v>251</v>
      </c>
      <c r="D25" s="99">
        <v>0</v>
      </c>
      <c r="E25" s="100">
        <v>0</v>
      </c>
      <c r="F25" s="100">
        <v>0</v>
      </c>
      <c r="G25" s="100">
        <v>0</v>
      </c>
      <c r="H25" s="100">
        <v>0</v>
      </c>
      <c r="I25" s="100">
        <v>0</v>
      </c>
      <c r="J25" s="100">
        <v>0</v>
      </c>
      <c r="K25" s="100">
        <v>0</v>
      </c>
      <c r="L25" s="100">
        <v>0</v>
      </c>
      <c r="M25" s="100">
        <v>0</v>
      </c>
      <c r="N25" s="100">
        <v>0</v>
      </c>
      <c r="O25" s="100">
        <v>0</v>
      </c>
      <c r="P25" s="100">
        <v>0</v>
      </c>
      <c r="Q25" s="100">
        <v>0</v>
      </c>
      <c r="R25" s="100">
        <v>0</v>
      </c>
      <c r="S25" s="100">
        <v>0</v>
      </c>
    </row>
    <row r="26" spans="1:19" s="51" customFormat="1" ht="16.5" customHeight="1" x14ac:dyDescent="0.2">
      <c r="A26" s="92" t="s">
        <v>96</v>
      </c>
      <c r="B26" s="101" t="s">
        <v>252</v>
      </c>
      <c r="C26" s="102" t="s">
        <v>253</v>
      </c>
      <c r="D26" s="103">
        <v>0</v>
      </c>
      <c r="E26" s="104">
        <v>0</v>
      </c>
      <c r="F26" s="104">
        <v>0</v>
      </c>
      <c r="G26" s="104">
        <v>0</v>
      </c>
      <c r="H26" s="104">
        <v>0</v>
      </c>
      <c r="I26" s="104">
        <v>0</v>
      </c>
      <c r="J26" s="104">
        <v>0</v>
      </c>
      <c r="K26" s="104">
        <v>0</v>
      </c>
      <c r="L26" s="104">
        <v>0</v>
      </c>
      <c r="M26" s="104">
        <v>0</v>
      </c>
      <c r="N26" s="104">
        <v>0</v>
      </c>
      <c r="O26" s="104">
        <v>0</v>
      </c>
      <c r="P26" s="104">
        <v>0</v>
      </c>
      <c r="Q26" s="104">
        <v>0</v>
      </c>
      <c r="R26" s="104">
        <v>0</v>
      </c>
      <c r="S26" s="104">
        <v>0</v>
      </c>
    </row>
    <row r="27" spans="1:19" s="51" customFormat="1" ht="16.5" customHeight="1" x14ac:dyDescent="0.2">
      <c r="A27" s="92" t="s">
        <v>99</v>
      </c>
      <c r="B27" s="105" t="s">
        <v>254</v>
      </c>
      <c r="C27" s="106" t="s">
        <v>255</v>
      </c>
      <c r="D27" s="100">
        <v>0</v>
      </c>
      <c r="E27" s="100">
        <v>0</v>
      </c>
      <c r="F27" s="100">
        <v>0</v>
      </c>
      <c r="G27" s="100">
        <v>0</v>
      </c>
      <c r="H27" s="100">
        <v>0</v>
      </c>
      <c r="I27" s="100">
        <v>0</v>
      </c>
      <c r="J27" s="100">
        <v>0</v>
      </c>
      <c r="K27" s="100">
        <v>0</v>
      </c>
      <c r="L27" s="100">
        <v>0</v>
      </c>
      <c r="M27" s="100">
        <v>0</v>
      </c>
      <c r="N27" s="100">
        <v>0</v>
      </c>
      <c r="O27" s="100">
        <v>0</v>
      </c>
      <c r="P27" s="100">
        <v>0</v>
      </c>
      <c r="Q27" s="100">
        <v>0</v>
      </c>
      <c r="R27" s="100">
        <v>0</v>
      </c>
      <c r="S27" s="100">
        <v>0</v>
      </c>
    </row>
    <row r="28" spans="1:19" s="90" customFormat="1" ht="16.5" customHeight="1" x14ac:dyDescent="0.2">
      <c r="A28" s="92" t="s">
        <v>102</v>
      </c>
      <c r="B28" s="105" t="s">
        <v>256</v>
      </c>
      <c r="C28" s="106" t="s">
        <v>257</v>
      </c>
      <c r="D28" s="107">
        <v>0</v>
      </c>
      <c r="E28" s="107">
        <v>0</v>
      </c>
      <c r="F28" s="107">
        <v>0</v>
      </c>
      <c r="G28" s="107">
        <v>0</v>
      </c>
      <c r="H28" s="107">
        <v>0</v>
      </c>
      <c r="I28" s="107">
        <v>0</v>
      </c>
      <c r="J28" s="107">
        <v>0</v>
      </c>
      <c r="K28" s="107">
        <v>0</v>
      </c>
      <c r="L28" s="100">
        <v>0</v>
      </c>
      <c r="M28" s="100">
        <v>0</v>
      </c>
      <c r="N28" s="100">
        <v>0</v>
      </c>
      <c r="O28" s="100">
        <v>0</v>
      </c>
      <c r="P28" s="100">
        <v>0</v>
      </c>
      <c r="Q28" s="100">
        <v>0</v>
      </c>
      <c r="R28" s="100">
        <v>0</v>
      </c>
      <c r="S28" s="100">
        <v>0</v>
      </c>
    </row>
    <row r="29" spans="1:19" s="51" customFormat="1" ht="16.5" customHeight="1" x14ac:dyDescent="0.2">
      <c r="A29" s="92" t="s">
        <v>125</v>
      </c>
      <c r="B29" s="108" t="s">
        <v>258</v>
      </c>
      <c r="C29" s="109" t="s">
        <v>259</v>
      </c>
      <c r="D29" s="100">
        <v>0</v>
      </c>
      <c r="E29" s="100">
        <v>0</v>
      </c>
      <c r="F29" s="100">
        <v>0</v>
      </c>
      <c r="G29" s="100">
        <v>0</v>
      </c>
      <c r="H29" s="100">
        <v>0</v>
      </c>
      <c r="I29" s="100">
        <v>0</v>
      </c>
      <c r="J29" s="100">
        <v>0</v>
      </c>
      <c r="K29" s="100">
        <v>0</v>
      </c>
      <c r="L29" s="100">
        <v>0</v>
      </c>
      <c r="M29" s="100">
        <v>0</v>
      </c>
      <c r="N29" s="100">
        <v>0</v>
      </c>
      <c r="O29" s="100">
        <v>0</v>
      </c>
      <c r="P29" s="100">
        <v>0</v>
      </c>
      <c r="Q29" s="100">
        <v>0</v>
      </c>
      <c r="R29" s="100">
        <v>0</v>
      </c>
      <c r="S29" s="100">
        <v>0</v>
      </c>
    </row>
    <row r="30" spans="1:19" s="51" customFormat="1" ht="16.5" customHeight="1" x14ac:dyDescent="0.2">
      <c r="A30" s="92" t="s">
        <v>140</v>
      </c>
      <c r="B30" s="108" t="s">
        <v>260</v>
      </c>
      <c r="C30" s="109" t="s">
        <v>261</v>
      </c>
      <c r="D30" s="100">
        <v>0</v>
      </c>
      <c r="E30" s="100">
        <v>0</v>
      </c>
      <c r="F30" s="100">
        <v>0</v>
      </c>
      <c r="G30" s="100">
        <v>0</v>
      </c>
      <c r="H30" s="100">
        <v>0</v>
      </c>
      <c r="I30" s="100">
        <v>0</v>
      </c>
      <c r="J30" s="100">
        <v>0</v>
      </c>
      <c r="K30" s="100">
        <v>0</v>
      </c>
      <c r="L30" s="100">
        <v>0</v>
      </c>
      <c r="M30" s="100">
        <v>0</v>
      </c>
      <c r="N30" s="100">
        <v>0</v>
      </c>
      <c r="O30" s="100">
        <v>0</v>
      </c>
      <c r="P30" s="100">
        <v>0</v>
      </c>
      <c r="Q30" s="100">
        <v>0</v>
      </c>
      <c r="R30" s="100">
        <v>0</v>
      </c>
      <c r="S30" s="100">
        <v>0</v>
      </c>
    </row>
    <row r="31" spans="1:19" s="51" customFormat="1" ht="16.5" customHeight="1" x14ac:dyDescent="0.2">
      <c r="A31" s="92" t="s">
        <v>164</v>
      </c>
      <c r="B31" s="108" t="s">
        <v>262</v>
      </c>
      <c r="C31" s="109" t="s">
        <v>263</v>
      </c>
      <c r="D31" s="100">
        <v>0</v>
      </c>
      <c r="E31" s="104">
        <v>0</v>
      </c>
      <c r="F31" s="104">
        <v>0</v>
      </c>
      <c r="G31" s="104">
        <v>0</v>
      </c>
      <c r="H31" s="104">
        <v>0</v>
      </c>
      <c r="I31" s="104">
        <v>0</v>
      </c>
      <c r="J31" s="104">
        <v>0</v>
      </c>
      <c r="K31" s="104">
        <v>0</v>
      </c>
      <c r="L31" s="104">
        <v>0</v>
      </c>
      <c r="M31" s="104">
        <v>0</v>
      </c>
      <c r="N31" s="104">
        <v>0</v>
      </c>
      <c r="O31" s="104">
        <v>0</v>
      </c>
      <c r="P31" s="104">
        <v>0</v>
      </c>
      <c r="Q31" s="104">
        <v>0</v>
      </c>
      <c r="R31" s="104">
        <v>0</v>
      </c>
      <c r="S31" s="104">
        <v>0</v>
      </c>
    </row>
    <row r="32" spans="1:19" s="51" customFormat="1" ht="16.5" customHeight="1" x14ac:dyDescent="0.2">
      <c r="A32" s="110"/>
      <c r="B32" s="110" t="s">
        <v>236</v>
      </c>
      <c r="C32" s="111" t="s">
        <v>264</v>
      </c>
      <c r="D32" s="112">
        <v>0</v>
      </c>
      <c r="E32" s="104">
        <v>0</v>
      </c>
      <c r="F32" s="104">
        <v>0</v>
      </c>
      <c r="G32" s="104">
        <v>0</v>
      </c>
      <c r="H32" s="104">
        <v>0</v>
      </c>
      <c r="I32" s="104">
        <v>0</v>
      </c>
      <c r="J32" s="104">
        <v>0</v>
      </c>
      <c r="K32" s="104">
        <v>0</v>
      </c>
      <c r="L32" s="104">
        <v>0</v>
      </c>
      <c r="M32" s="104">
        <v>0</v>
      </c>
      <c r="N32" s="104">
        <v>0</v>
      </c>
      <c r="O32" s="104">
        <v>0</v>
      </c>
      <c r="P32" s="104">
        <v>0</v>
      </c>
      <c r="Q32" s="104">
        <v>0</v>
      </c>
      <c r="R32" s="104">
        <v>0</v>
      </c>
      <c r="S32" s="104">
        <v>0</v>
      </c>
    </row>
    <row r="33" spans="1:19" s="90" customFormat="1" ht="16.5" customHeight="1" x14ac:dyDescent="0.2">
      <c r="A33" s="113">
        <v>3</v>
      </c>
      <c r="B33" s="114" t="s">
        <v>265</v>
      </c>
      <c r="C33" s="113" t="s">
        <v>266</v>
      </c>
      <c r="D33" s="115">
        <v>0.1048</v>
      </c>
      <c r="E33" s="16">
        <v>0</v>
      </c>
      <c r="F33" s="16">
        <v>0</v>
      </c>
      <c r="G33" s="16">
        <v>0</v>
      </c>
      <c r="H33" s="16">
        <v>0</v>
      </c>
      <c r="I33" s="16">
        <v>3.5000000000000003E-2</v>
      </c>
      <c r="J33" s="16">
        <v>0</v>
      </c>
      <c r="K33" s="16">
        <v>0</v>
      </c>
      <c r="L33" s="16">
        <v>6.9800000000000001E-2</v>
      </c>
      <c r="M33" s="16">
        <v>0</v>
      </c>
      <c r="N33" s="16">
        <v>0</v>
      </c>
      <c r="O33" s="16">
        <v>0</v>
      </c>
      <c r="P33" s="16">
        <v>0</v>
      </c>
      <c r="Q33" s="16">
        <v>0</v>
      </c>
      <c r="R33" s="16">
        <v>0</v>
      </c>
      <c r="S33" s="16">
        <v>0</v>
      </c>
    </row>
    <row r="34" spans="1:19" s="51" customFormat="1" ht="15" customHeight="1" x14ac:dyDescent="0.2">
      <c r="A34" s="51" t="s">
        <v>267</v>
      </c>
      <c r="B34" s="116"/>
      <c r="C34" s="116"/>
    </row>
    <row r="35" spans="1:19" ht="10.9" customHeight="1" x14ac:dyDescent="0.2">
      <c r="B35" s="117" t="s">
        <v>268</v>
      </c>
      <c r="E35" s="119"/>
      <c r="F35" s="119"/>
      <c r="G35" s="119"/>
      <c r="H35" s="118"/>
      <c r="I35" s="119"/>
      <c r="J35" s="118"/>
      <c r="K35" s="119"/>
      <c r="L35" s="119"/>
    </row>
    <row r="36" spans="1:19" ht="15" customHeight="1" x14ac:dyDescent="0.2">
      <c r="D36" s="120"/>
    </row>
    <row r="39" spans="1:19" ht="15" customHeight="1" x14ac:dyDescent="0.2">
      <c r="D39" s="120"/>
    </row>
  </sheetData>
  <mergeCells count="7">
    <mergeCell ref="A1:L1"/>
    <mergeCell ref="A2:L2"/>
    <mergeCell ref="A4:A5"/>
    <mergeCell ref="B4:B5"/>
    <mergeCell ref="C4:C5"/>
    <mergeCell ref="D4:D5"/>
    <mergeCell ref="E4:S4"/>
  </mergeCells>
  <pageMargins left="0.25" right="0.25" top="0.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opLeftCell="A55" workbookViewId="0">
      <selection activeCell="F79" sqref="F79"/>
    </sheetView>
  </sheetViews>
  <sheetFormatPr defaultColWidth="9" defaultRowHeight="16.5" customHeight="1" x14ac:dyDescent="0.2"/>
  <cols>
    <col min="1" max="1" width="3.5" style="51" bestFit="1" customWidth="1"/>
    <col min="2" max="2" width="26.375" style="51" customWidth="1"/>
    <col min="3" max="3" width="4.125" style="51" customWidth="1"/>
    <col min="4" max="4" width="9.125" style="51" customWidth="1"/>
    <col min="5" max="12" width="8.625" style="51" customWidth="1"/>
    <col min="13" max="19" width="0" style="1" hidden="1" customWidth="1"/>
    <col min="20" max="16384" width="9" style="1"/>
  </cols>
  <sheetData>
    <row r="1" spans="1:19" ht="16.5" customHeight="1" x14ac:dyDescent="0.2">
      <c r="A1" s="355" t="s">
        <v>272</v>
      </c>
      <c r="B1" s="355"/>
      <c r="C1" s="355"/>
      <c r="D1" s="355"/>
      <c r="E1" s="355"/>
      <c r="F1" s="355"/>
      <c r="G1" s="355"/>
      <c r="H1" s="355"/>
      <c r="I1" s="355"/>
      <c r="J1" s="355"/>
      <c r="K1" s="355"/>
      <c r="L1" s="355"/>
    </row>
    <row r="2" spans="1:19" ht="16.5" customHeight="1" x14ac:dyDescent="0.2">
      <c r="A2" s="355" t="s">
        <v>293</v>
      </c>
      <c r="B2" s="355"/>
      <c r="C2" s="355"/>
      <c r="D2" s="355"/>
      <c r="E2" s="355"/>
      <c r="F2" s="355"/>
      <c r="G2" s="355"/>
      <c r="H2" s="355"/>
      <c r="I2" s="355"/>
      <c r="J2" s="355"/>
      <c r="K2" s="355"/>
      <c r="L2" s="355"/>
    </row>
    <row r="3" spans="1:19" ht="12" customHeight="1" x14ac:dyDescent="0.2">
      <c r="A3" s="73"/>
      <c r="B3" s="74"/>
      <c r="C3" s="74"/>
      <c r="D3" s="139"/>
      <c r="E3" s="76"/>
      <c r="F3" s="76"/>
      <c r="G3" s="76"/>
      <c r="H3" s="76"/>
      <c r="I3" s="76"/>
      <c r="J3" s="76"/>
      <c r="K3" s="76"/>
      <c r="L3" s="76"/>
    </row>
    <row r="4" spans="1:19" s="2" customFormat="1" ht="15" customHeight="1" x14ac:dyDescent="0.2">
      <c r="A4" s="336" t="s">
        <v>1</v>
      </c>
      <c r="B4" s="337" t="s">
        <v>2</v>
      </c>
      <c r="C4" s="337" t="s">
        <v>3</v>
      </c>
      <c r="D4" s="360" t="s">
        <v>271</v>
      </c>
      <c r="E4" s="337" t="s">
        <v>270</v>
      </c>
      <c r="F4" s="337"/>
      <c r="G4" s="337"/>
      <c r="H4" s="337"/>
      <c r="I4" s="337"/>
      <c r="J4" s="337"/>
      <c r="K4" s="337"/>
      <c r="L4" s="337"/>
      <c r="M4" s="337"/>
      <c r="N4" s="337"/>
      <c r="O4" s="337"/>
      <c r="P4" s="337"/>
      <c r="Q4" s="337"/>
      <c r="R4" s="337"/>
      <c r="S4" s="337"/>
    </row>
    <row r="5" spans="1:19" s="2" customFormat="1" ht="24" x14ac:dyDescent="0.2">
      <c r="A5" s="336"/>
      <c r="B5" s="337"/>
      <c r="C5" s="337"/>
      <c r="D5" s="361"/>
      <c r="E5" s="77" t="s">
        <v>284</v>
      </c>
      <c r="F5" s="77" t="s">
        <v>285</v>
      </c>
      <c r="G5" s="77" t="s">
        <v>286</v>
      </c>
      <c r="H5" s="77" t="s">
        <v>287</v>
      </c>
      <c r="I5" s="77" t="s">
        <v>288</v>
      </c>
      <c r="J5" s="77" t="s">
        <v>289</v>
      </c>
      <c r="K5" s="77" t="s">
        <v>290</v>
      </c>
      <c r="L5" s="77" t="s">
        <v>291</v>
      </c>
      <c r="M5" s="77">
        <v>0</v>
      </c>
      <c r="N5" s="77">
        <v>0</v>
      </c>
      <c r="O5" s="77">
        <v>0</v>
      </c>
      <c r="P5" s="77">
        <v>0</v>
      </c>
      <c r="Q5" s="77">
        <v>0</v>
      </c>
      <c r="R5" s="77">
        <v>0</v>
      </c>
      <c r="S5" s="77">
        <v>0</v>
      </c>
    </row>
    <row r="6" spans="1:19" ht="13.5" customHeight="1" x14ac:dyDescent="0.2">
      <c r="A6" s="10" t="s">
        <v>7</v>
      </c>
      <c r="B6" s="11" t="s">
        <v>8</v>
      </c>
      <c r="C6" s="11" t="s">
        <v>9</v>
      </c>
      <c r="D6" s="11" t="s">
        <v>222</v>
      </c>
      <c r="E6" s="138" t="s">
        <v>11</v>
      </c>
      <c r="F6" s="77" t="s">
        <v>12</v>
      </c>
      <c r="G6" s="12" t="s">
        <v>13</v>
      </c>
      <c r="H6" s="12" t="s">
        <v>14</v>
      </c>
      <c r="I6" s="12" t="s">
        <v>15</v>
      </c>
      <c r="J6" s="12" t="s">
        <v>16</v>
      </c>
      <c r="K6" s="12" t="s">
        <v>17</v>
      </c>
      <c r="L6" s="12" t="s">
        <v>18</v>
      </c>
      <c r="M6" s="12" t="s">
        <v>19</v>
      </c>
      <c r="N6" s="12" t="s">
        <v>20</v>
      </c>
      <c r="O6" s="12" t="s">
        <v>21</v>
      </c>
      <c r="P6" s="12" t="s">
        <v>22</v>
      </c>
      <c r="Q6" s="12" t="s">
        <v>23</v>
      </c>
      <c r="R6" s="12" t="s">
        <v>24</v>
      </c>
      <c r="S6" s="12" t="s">
        <v>25</v>
      </c>
    </row>
    <row r="7" spans="1:19" ht="16.899999999999999" customHeight="1" x14ac:dyDescent="0.2">
      <c r="A7" s="137"/>
      <c r="B7" s="14" t="s">
        <v>269</v>
      </c>
      <c r="C7" s="137"/>
      <c r="D7" s="21">
        <v>223.79360999999997</v>
      </c>
      <c r="E7" s="21">
        <v>0.61260000000000003</v>
      </c>
      <c r="F7" s="21">
        <v>54.6663</v>
      </c>
      <c r="G7" s="21">
        <v>0.42809999999999998</v>
      </c>
      <c r="H7" s="21">
        <v>0.1032</v>
      </c>
      <c r="I7" s="21">
        <v>135.06071</v>
      </c>
      <c r="J7" s="21">
        <v>0.19800000000000001</v>
      </c>
      <c r="K7" s="21">
        <v>30.6358</v>
      </c>
      <c r="L7" s="21">
        <v>2.0888999999999998</v>
      </c>
      <c r="M7" s="21">
        <v>0</v>
      </c>
      <c r="N7" s="21">
        <v>0</v>
      </c>
      <c r="O7" s="21">
        <v>0</v>
      </c>
      <c r="P7" s="21">
        <v>0</v>
      </c>
      <c r="Q7" s="21">
        <v>0</v>
      </c>
      <c r="R7" s="21">
        <v>0</v>
      </c>
      <c r="S7" s="21">
        <v>0</v>
      </c>
    </row>
    <row r="8" spans="1:19" s="130" customFormat="1" ht="16.899999999999999" customHeight="1" x14ac:dyDescent="0.2">
      <c r="A8" s="19">
        <v>1</v>
      </c>
      <c r="B8" s="20" t="s">
        <v>28</v>
      </c>
      <c r="C8" s="7" t="s">
        <v>29</v>
      </c>
      <c r="D8" s="21">
        <v>221.52069999999998</v>
      </c>
      <c r="E8" s="21">
        <v>0.50090000000000001</v>
      </c>
      <c r="F8" s="21">
        <v>54.350900000000003</v>
      </c>
      <c r="G8" s="21">
        <v>0.16670000000000001</v>
      </c>
      <c r="H8" s="21">
        <v>0</v>
      </c>
      <c r="I8" s="21">
        <v>134.7225</v>
      </c>
      <c r="J8" s="21">
        <v>0.10500000000000001</v>
      </c>
      <c r="K8" s="21">
        <v>29.874700000000001</v>
      </c>
      <c r="L8" s="21">
        <v>1.7999999999999998</v>
      </c>
      <c r="M8" s="21">
        <v>0</v>
      </c>
      <c r="N8" s="21">
        <v>0</v>
      </c>
      <c r="O8" s="21">
        <v>0</v>
      </c>
      <c r="P8" s="21">
        <v>0</v>
      </c>
      <c r="Q8" s="21">
        <v>0</v>
      </c>
      <c r="R8" s="21">
        <v>0</v>
      </c>
      <c r="S8" s="21">
        <v>0</v>
      </c>
    </row>
    <row r="9" spans="1:19" ht="16.899999999999999" customHeight="1" x14ac:dyDescent="0.2">
      <c r="A9" s="23" t="s">
        <v>30</v>
      </c>
      <c r="B9" s="24" t="s">
        <v>31</v>
      </c>
      <c r="C9" s="25" t="s">
        <v>32</v>
      </c>
      <c r="D9" s="26">
        <v>215.25379999999998</v>
      </c>
      <c r="E9" s="26">
        <v>0.15310000000000001</v>
      </c>
      <c r="F9" s="26">
        <v>53.766100000000002</v>
      </c>
      <c r="G9" s="26">
        <v>5.0200000000000002E-2</v>
      </c>
      <c r="H9" s="26">
        <v>0</v>
      </c>
      <c r="I9" s="26">
        <v>133.035</v>
      </c>
      <c r="J9" s="26">
        <v>0</v>
      </c>
      <c r="K9" s="26">
        <v>28.1494</v>
      </c>
      <c r="L9" s="26">
        <v>0.1</v>
      </c>
      <c r="M9" s="26">
        <v>0</v>
      </c>
      <c r="N9" s="26">
        <v>0</v>
      </c>
      <c r="O9" s="26">
        <v>0</v>
      </c>
      <c r="P9" s="26">
        <v>0</v>
      </c>
      <c r="Q9" s="26">
        <v>0</v>
      </c>
      <c r="R9" s="26">
        <v>0</v>
      </c>
      <c r="S9" s="26">
        <v>0</v>
      </c>
    </row>
    <row r="10" spans="1:19" ht="16.899999999999999" customHeight="1" x14ac:dyDescent="0.2">
      <c r="A10" s="129" t="s">
        <v>33</v>
      </c>
      <c r="B10" s="136" t="s">
        <v>34</v>
      </c>
      <c r="C10" s="31" t="s">
        <v>35</v>
      </c>
      <c r="D10" s="121">
        <v>215.25379999999998</v>
      </c>
      <c r="E10" s="121">
        <v>0.15310000000000001</v>
      </c>
      <c r="F10" s="121">
        <v>53.766100000000002</v>
      </c>
      <c r="G10" s="121">
        <v>5.0200000000000002E-2</v>
      </c>
      <c r="H10" s="121">
        <v>0</v>
      </c>
      <c r="I10" s="121">
        <v>133.035</v>
      </c>
      <c r="J10" s="121">
        <v>0</v>
      </c>
      <c r="K10" s="121">
        <v>28.1494</v>
      </c>
      <c r="L10" s="121">
        <v>0.1</v>
      </c>
      <c r="M10" s="121">
        <v>0</v>
      </c>
      <c r="N10" s="121">
        <v>0</v>
      </c>
      <c r="O10" s="121">
        <v>0</v>
      </c>
      <c r="P10" s="121">
        <v>0</v>
      </c>
      <c r="Q10" s="121">
        <v>0</v>
      </c>
      <c r="R10" s="121">
        <v>0</v>
      </c>
      <c r="S10" s="121">
        <v>0</v>
      </c>
    </row>
    <row r="11" spans="1:19" ht="16.899999999999999" customHeight="1" x14ac:dyDescent="0.2">
      <c r="A11" s="129" t="s">
        <v>33</v>
      </c>
      <c r="B11" s="136" t="s">
        <v>36</v>
      </c>
      <c r="C11" s="31" t="s">
        <v>37</v>
      </c>
      <c r="D11" s="121">
        <v>0</v>
      </c>
      <c r="E11" s="121">
        <v>0</v>
      </c>
      <c r="F11" s="121">
        <v>0</v>
      </c>
      <c r="G11" s="121">
        <v>0</v>
      </c>
      <c r="H11" s="121">
        <v>0</v>
      </c>
      <c r="I11" s="121">
        <v>0</v>
      </c>
      <c r="J11" s="121">
        <v>0</v>
      </c>
      <c r="K11" s="121">
        <v>0</v>
      </c>
      <c r="L11" s="121">
        <v>0</v>
      </c>
      <c r="M11" s="121">
        <v>0</v>
      </c>
      <c r="N11" s="121">
        <v>0</v>
      </c>
      <c r="O11" s="121">
        <v>0</v>
      </c>
      <c r="P11" s="121">
        <v>0</v>
      </c>
      <c r="Q11" s="121">
        <v>0</v>
      </c>
      <c r="R11" s="121">
        <v>0</v>
      </c>
      <c r="S11" s="121">
        <v>0</v>
      </c>
    </row>
    <row r="12" spans="1:19" ht="16.899999999999999" customHeight="1" x14ac:dyDescent="0.2">
      <c r="A12" s="129" t="s">
        <v>33</v>
      </c>
      <c r="B12" s="136" t="s">
        <v>38</v>
      </c>
      <c r="C12" s="31" t="s">
        <v>39</v>
      </c>
      <c r="D12" s="121">
        <v>0</v>
      </c>
      <c r="E12" s="100">
        <v>0</v>
      </c>
      <c r="F12" s="100">
        <v>0</v>
      </c>
      <c r="G12" s="100">
        <v>0</v>
      </c>
      <c r="H12" s="100">
        <v>0</v>
      </c>
      <c r="I12" s="100">
        <v>0</v>
      </c>
      <c r="J12" s="100">
        <v>0</v>
      </c>
      <c r="K12" s="100">
        <v>0</v>
      </c>
      <c r="L12" s="100">
        <v>0</v>
      </c>
      <c r="M12" s="100">
        <v>0</v>
      </c>
      <c r="N12" s="100">
        <v>0</v>
      </c>
      <c r="O12" s="100">
        <v>0</v>
      </c>
      <c r="P12" s="100">
        <v>0</v>
      </c>
      <c r="Q12" s="100">
        <v>0</v>
      </c>
      <c r="R12" s="100">
        <v>0</v>
      </c>
      <c r="S12" s="100">
        <v>0</v>
      </c>
    </row>
    <row r="13" spans="1:19" ht="16.899999999999999" customHeight="1" x14ac:dyDescent="0.2">
      <c r="A13" s="125" t="s">
        <v>40</v>
      </c>
      <c r="B13" s="124" t="s">
        <v>41</v>
      </c>
      <c r="C13" s="25" t="s">
        <v>42</v>
      </c>
      <c r="D13" s="121">
        <v>2.1575000000000002</v>
      </c>
      <c r="E13" s="100">
        <v>0</v>
      </c>
      <c r="F13" s="100">
        <v>0</v>
      </c>
      <c r="G13" s="100">
        <v>0</v>
      </c>
      <c r="H13" s="100">
        <v>0</v>
      </c>
      <c r="I13" s="100">
        <v>0.50749999999999995</v>
      </c>
      <c r="J13" s="100">
        <v>0</v>
      </c>
      <c r="K13" s="100">
        <v>0.8</v>
      </c>
      <c r="L13" s="100">
        <v>0.85</v>
      </c>
      <c r="M13" s="100">
        <v>0</v>
      </c>
      <c r="N13" s="100">
        <v>0</v>
      </c>
      <c r="O13" s="100">
        <v>0</v>
      </c>
      <c r="P13" s="100">
        <v>0</v>
      </c>
      <c r="Q13" s="100">
        <v>0</v>
      </c>
      <c r="R13" s="100">
        <v>0</v>
      </c>
      <c r="S13" s="100">
        <v>0</v>
      </c>
    </row>
    <row r="14" spans="1:19" ht="16.899999999999999" customHeight="1" x14ac:dyDescent="0.2">
      <c r="A14" s="125" t="s">
        <v>43</v>
      </c>
      <c r="B14" s="124" t="s">
        <v>44</v>
      </c>
      <c r="C14" s="25" t="s">
        <v>45</v>
      </c>
      <c r="D14" s="121">
        <v>4.1093999999999999</v>
      </c>
      <c r="E14" s="100">
        <v>0.3478</v>
      </c>
      <c r="F14" s="100">
        <v>0.58479999999999999</v>
      </c>
      <c r="G14" s="100">
        <v>0.11650000000000001</v>
      </c>
      <c r="H14" s="100">
        <v>0</v>
      </c>
      <c r="I14" s="100">
        <v>1.1800000000000002</v>
      </c>
      <c r="J14" s="100">
        <v>0.10500000000000001</v>
      </c>
      <c r="K14" s="100">
        <v>0.92530000000000001</v>
      </c>
      <c r="L14" s="100">
        <v>0.85</v>
      </c>
      <c r="M14" s="100">
        <v>0</v>
      </c>
      <c r="N14" s="100">
        <v>0</v>
      </c>
      <c r="O14" s="100">
        <v>0</v>
      </c>
      <c r="P14" s="100">
        <v>0</v>
      </c>
      <c r="Q14" s="100">
        <v>0</v>
      </c>
      <c r="R14" s="100">
        <v>0</v>
      </c>
      <c r="S14" s="100">
        <v>0</v>
      </c>
    </row>
    <row r="15" spans="1:19" ht="16.899999999999999" customHeight="1" x14ac:dyDescent="0.2">
      <c r="A15" s="125" t="s">
        <v>46</v>
      </c>
      <c r="B15" s="135" t="s">
        <v>47</v>
      </c>
      <c r="C15" s="134" t="s">
        <v>48</v>
      </c>
      <c r="D15" s="100">
        <v>0</v>
      </c>
      <c r="E15" s="100">
        <v>0</v>
      </c>
      <c r="F15" s="100">
        <v>0</v>
      </c>
      <c r="G15" s="100">
        <v>0</v>
      </c>
      <c r="H15" s="100">
        <v>0</v>
      </c>
      <c r="I15" s="100">
        <v>0</v>
      </c>
      <c r="J15" s="100">
        <v>0</v>
      </c>
      <c r="K15" s="100">
        <v>0</v>
      </c>
      <c r="L15" s="100">
        <v>0</v>
      </c>
      <c r="M15" s="100">
        <v>0</v>
      </c>
      <c r="N15" s="100">
        <v>0</v>
      </c>
      <c r="O15" s="100">
        <v>0</v>
      </c>
      <c r="P15" s="100">
        <v>0</v>
      </c>
      <c r="Q15" s="100">
        <v>0</v>
      </c>
      <c r="R15" s="100">
        <v>0</v>
      </c>
      <c r="S15" s="100">
        <v>0</v>
      </c>
    </row>
    <row r="16" spans="1:19" ht="16.899999999999999" hidden="1" customHeight="1" x14ac:dyDescent="0.2">
      <c r="A16" s="129" t="s">
        <v>33</v>
      </c>
      <c r="B16" s="128" t="s">
        <v>49</v>
      </c>
      <c r="C16" s="31" t="s">
        <v>50</v>
      </c>
      <c r="D16" s="121">
        <v>0</v>
      </c>
      <c r="E16" s="100">
        <v>0</v>
      </c>
      <c r="F16" s="100">
        <v>0</v>
      </c>
      <c r="G16" s="100">
        <v>0</v>
      </c>
      <c r="H16" s="100">
        <v>0</v>
      </c>
      <c r="I16" s="100">
        <v>0</v>
      </c>
      <c r="J16" s="100">
        <v>0</v>
      </c>
      <c r="K16" s="100">
        <v>0</v>
      </c>
      <c r="L16" s="100">
        <v>0</v>
      </c>
      <c r="M16" s="100">
        <v>0</v>
      </c>
      <c r="N16" s="100">
        <v>0</v>
      </c>
      <c r="O16" s="100">
        <v>0</v>
      </c>
      <c r="P16" s="100">
        <v>0</v>
      </c>
      <c r="Q16" s="100">
        <v>0</v>
      </c>
      <c r="R16" s="100">
        <v>0</v>
      </c>
      <c r="S16" s="100">
        <v>0</v>
      </c>
    </row>
    <row r="17" spans="1:20" ht="16.899999999999999" hidden="1" customHeight="1" x14ac:dyDescent="0.2">
      <c r="A17" s="129" t="s">
        <v>33</v>
      </c>
      <c r="B17" s="128" t="s">
        <v>51</v>
      </c>
      <c r="C17" s="31" t="s">
        <v>52</v>
      </c>
      <c r="D17" s="121">
        <v>0</v>
      </c>
      <c r="E17" s="100">
        <v>0</v>
      </c>
      <c r="F17" s="100">
        <v>0</v>
      </c>
      <c r="G17" s="100">
        <v>0</v>
      </c>
      <c r="H17" s="100">
        <v>0</v>
      </c>
      <c r="I17" s="100">
        <v>0</v>
      </c>
      <c r="J17" s="100">
        <v>0</v>
      </c>
      <c r="K17" s="100">
        <v>0</v>
      </c>
      <c r="L17" s="100">
        <v>0</v>
      </c>
      <c r="M17" s="100">
        <v>0</v>
      </c>
      <c r="N17" s="100">
        <v>0</v>
      </c>
      <c r="O17" s="100">
        <v>0</v>
      </c>
      <c r="P17" s="100">
        <v>0</v>
      </c>
      <c r="Q17" s="100">
        <v>0</v>
      </c>
      <c r="R17" s="100">
        <v>0</v>
      </c>
      <c r="S17" s="100">
        <v>0</v>
      </c>
    </row>
    <row r="18" spans="1:20" ht="16.899999999999999" hidden="1" customHeight="1" x14ac:dyDescent="0.2">
      <c r="A18" s="129" t="s">
        <v>33</v>
      </c>
      <c r="B18" s="128" t="s">
        <v>53</v>
      </c>
      <c r="C18" s="31" t="s">
        <v>54</v>
      </c>
      <c r="D18" s="121">
        <v>0</v>
      </c>
      <c r="E18" s="100">
        <v>0</v>
      </c>
      <c r="F18" s="100">
        <v>0</v>
      </c>
      <c r="G18" s="100">
        <v>0</v>
      </c>
      <c r="H18" s="100">
        <v>0</v>
      </c>
      <c r="I18" s="100">
        <v>0</v>
      </c>
      <c r="J18" s="100">
        <v>0</v>
      </c>
      <c r="K18" s="100">
        <v>0</v>
      </c>
      <c r="L18" s="100">
        <v>0</v>
      </c>
      <c r="M18" s="100">
        <v>0</v>
      </c>
      <c r="N18" s="100">
        <v>0</v>
      </c>
      <c r="O18" s="100">
        <v>0</v>
      </c>
      <c r="P18" s="100">
        <v>0</v>
      </c>
      <c r="Q18" s="100">
        <v>0</v>
      </c>
      <c r="R18" s="100">
        <v>0</v>
      </c>
      <c r="S18" s="100">
        <v>0</v>
      </c>
    </row>
    <row r="19" spans="1:20" ht="16.899999999999999" customHeight="1" x14ac:dyDescent="0.2">
      <c r="A19" s="125" t="s">
        <v>55</v>
      </c>
      <c r="B19" s="135" t="s">
        <v>56</v>
      </c>
      <c r="C19" s="134" t="s">
        <v>57</v>
      </c>
      <c r="D19" s="100">
        <v>0</v>
      </c>
      <c r="E19" s="100">
        <v>0</v>
      </c>
      <c r="F19" s="100">
        <v>0</v>
      </c>
      <c r="G19" s="100">
        <v>0</v>
      </c>
      <c r="H19" s="100">
        <v>0</v>
      </c>
      <c r="I19" s="100">
        <v>0</v>
      </c>
      <c r="J19" s="100">
        <v>0</v>
      </c>
      <c r="K19" s="100">
        <v>0</v>
      </c>
      <c r="L19" s="100">
        <v>0</v>
      </c>
      <c r="M19" s="100">
        <v>0</v>
      </c>
      <c r="N19" s="100">
        <v>0</v>
      </c>
      <c r="O19" s="100">
        <v>0</v>
      </c>
      <c r="P19" s="100">
        <v>0</v>
      </c>
      <c r="Q19" s="100">
        <v>0</v>
      </c>
      <c r="R19" s="100">
        <v>0</v>
      </c>
      <c r="S19" s="100">
        <v>0</v>
      </c>
    </row>
    <row r="20" spans="1:20" ht="16.899999999999999" hidden="1" customHeight="1" x14ac:dyDescent="0.2">
      <c r="A20" s="129" t="s">
        <v>33</v>
      </c>
      <c r="B20" s="128" t="s">
        <v>58</v>
      </c>
      <c r="C20" s="31" t="s">
        <v>59</v>
      </c>
      <c r="D20" s="121">
        <v>0</v>
      </c>
      <c r="E20" s="100">
        <v>0</v>
      </c>
      <c r="F20" s="100">
        <v>0</v>
      </c>
      <c r="G20" s="100">
        <v>0</v>
      </c>
      <c r="H20" s="100">
        <v>0</v>
      </c>
      <c r="I20" s="100">
        <v>0</v>
      </c>
      <c r="J20" s="100">
        <v>0</v>
      </c>
      <c r="K20" s="100">
        <v>0</v>
      </c>
      <c r="L20" s="100">
        <v>0</v>
      </c>
      <c r="M20" s="100">
        <v>0</v>
      </c>
      <c r="N20" s="100">
        <v>0</v>
      </c>
      <c r="O20" s="100">
        <v>0</v>
      </c>
      <c r="P20" s="100">
        <v>0</v>
      </c>
      <c r="Q20" s="100">
        <v>0</v>
      </c>
      <c r="R20" s="100">
        <v>0</v>
      </c>
      <c r="S20" s="100">
        <v>0</v>
      </c>
    </row>
    <row r="21" spans="1:20" ht="16.899999999999999" hidden="1" customHeight="1" x14ac:dyDescent="0.2">
      <c r="A21" s="129" t="s">
        <v>33</v>
      </c>
      <c r="B21" s="128" t="s">
        <v>60</v>
      </c>
      <c r="C21" s="31" t="s">
        <v>61</v>
      </c>
      <c r="D21" s="121">
        <v>0</v>
      </c>
      <c r="E21" s="100">
        <v>0</v>
      </c>
      <c r="F21" s="100">
        <v>0</v>
      </c>
      <c r="G21" s="100">
        <v>0</v>
      </c>
      <c r="H21" s="100">
        <v>0</v>
      </c>
      <c r="I21" s="100">
        <v>0</v>
      </c>
      <c r="J21" s="100">
        <v>0</v>
      </c>
      <c r="K21" s="100">
        <v>0</v>
      </c>
      <c r="L21" s="100">
        <v>0</v>
      </c>
      <c r="M21" s="100">
        <v>0</v>
      </c>
      <c r="N21" s="100">
        <v>0</v>
      </c>
      <c r="O21" s="100">
        <v>0</v>
      </c>
      <c r="P21" s="100">
        <v>0</v>
      </c>
      <c r="Q21" s="100">
        <v>0</v>
      </c>
      <c r="R21" s="100">
        <v>0</v>
      </c>
      <c r="S21" s="100">
        <v>0</v>
      </c>
    </row>
    <row r="22" spans="1:20" s="130" customFormat="1" ht="16.899999999999999" hidden="1" customHeight="1" x14ac:dyDescent="0.2">
      <c r="A22" s="129" t="s">
        <v>33</v>
      </c>
      <c r="B22" s="128" t="s">
        <v>62</v>
      </c>
      <c r="C22" s="31" t="s">
        <v>63</v>
      </c>
      <c r="D22" s="121">
        <v>0</v>
      </c>
      <c r="E22" s="100">
        <v>0</v>
      </c>
      <c r="F22" s="100">
        <v>0</v>
      </c>
      <c r="G22" s="100">
        <v>0</v>
      </c>
      <c r="H22" s="100">
        <v>0</v>
      </c>
      <c r="I22" s="100">
        <v>0</v>
      </c>
      <c r="J22" s="100">
        <v>0</v>
      </c>
      <c r="K22" s="100">
        <v>0</v>
      </c>
      <c r="L22" s="100">
        <v>0</v>
      </c>
      <c r="M22" s="100">
        <v>0</v>
      </c>
      <c r="N22" s="100">
        <v>0</v>
      </c>
      <c r="O22" s="100">
        <v>0</v>
      </c>
      <c r="P22" s="100">
        <v>0</v>
      </c>
      <c r="Q22" s="100">
        <v>0</v>
      </c>
      <c r="R22" s="100">
        <v>0</v>
      </c>
      <c r="S22" s="100">
        <v>0</v>
      </c>
    </row>
    <row r="23" spans="1:20" ht="16.899999999999999" customHeight="1" x14ac:dyDescent="0.2">
      <c r="A23" s="125" t="s">
        <v>64</v>
      </c>
      <c r="B23" s="135" t="s">
        <v>65</v>
      </c>
      <c r="C23" s="134" t="s">
        <v>66</v>
      </c>
      <c r="D23" s="100">
        <v>0</v>
      </c>
      <c r="E23" s="100">
        <v>0</v>
      </c>
      <c r="F23" s="100">
        <v>0</v>
      </c>
      <c r="G23" s="100">
        <v>0</v>
      </c>
      <c r="H23" s="100">
        <v>0</v>
      </c>
      <c r="I23" s="100">
        <v>0</v>
      </c>
      <c r="J23" s="100">
        <v>0</v>
      </c>
      <c r="K23" s="100">
        <v>0</v>
      </c>
      <c r="L23" s="100">
        <v>0</v>
      </c>
      <c r="M23" s="100">
        <v>0</v>
      </c>
      <c r="N23" s="100">
        <v>0</v>
      </c>
      <c r="O23" s="100">
        <v>0</v>
      </c>
      <c r="P23" s="100">
        <v>0</v>
      </c>
      <c r="Q23" s="100">
        <v>0</v>
      </c>
      <c r="R23" s="100">
        <v>0</v>
      </c>
      <c r="S23" s="100">
        <v>0</v>
      </c>
    </row>
    <row r="24" spans="1:20" ht="16.899999999999999" customHeight="1" x14ac:dyDescent="0.2">
      <c r="A24" s="129" t="s">
        <v>33</v>
      </c>
      <c r="B24" s="128" t="s">
        <v>67</v>
      </c>
      <c r="C24" s="31" t="s">
        <v>68</v>
      </c>
      <c r="D24" s="121">
        <v>0</v>
      </c>
      <c r="E24" s="100">
        <v>0</v>
      </c>
      <c r="F24" s="100">
        <v>0</v>
      </c>
      <c r="G24" s="100">
        <v>0</v>
      </c>
      <c r="H24" s="100">
        <v>0</v>
      </c>
      <c r="I24" s="100">
        <v>0</v>
      </c>
      <c r="J24" s="100">
        <v>0</v>
      </c>
      <c r="K24" s="100">
        <v>0</v>
      </c>
      <c r="L24" s="100">
        <v>0</v>
      </c>
      <c r="M24" s="100">
        <v>0</v>
      </c>
      <c r="N24" s="100">
        <v>0</v>
      </c>
      <c r="O24" s="100">
        <v>0</v>
      </c>
      <c r="P24" s="100">
        <v>0</v>
      </c>
      <c r="Q24" s="100">
        <v>0</v>
      </c>
      <c r="R24" s="100">
        <v>0</v>
      </c>
      <c r="S24" s="100">
        <v>0</v>
      </c>
    </row>
    <row r="25" spans="1:20" ht="16.899999999999999" hidden="1" customHeight="1" x14ac:dyDescent="0.2">
      <c r="A25" s="129" t="s">
        <v>33</v>
      </c>
      <c r="B25" s="128" t="s">
        <v>69</v>
      </c>
      <c r="C25" s="31" t="s">
        <v>70</v>
      </c>
      <c r="D25" s="121">
        <v>0</v>
      </c>
      <c r="E25" s="100">
        <v>0</v>
      </c>
      <c r="F25" s="100">
        <v>0</v>
      </c>
      <c r="G25" s="100">
        <v>0</v>
      </c>
      <c r="H25" s="100">
        <v>0</v>
      </c>
      <c r="I25" s="100">
        <v>0</v>
      </c>
      <c r="J25" s="100">
        <v>0</v>
      </c>
      <c r="K25" s="100">
        <v>0</v>
      </c>
      <c r="L25" s="100">
        <v>0</v>
      </c>
      <c r="M25" s="100">
        <v>0</v>
      </c>
      <c r="N25" s="100">
        <v>0</v>
      </c>
      <c r="O25" s="100">
        <v>0</v>
      </c>
      <c r="P25" s="100">
        <v>0</v>
      </c>
      <c r="Q25" s="100">
        <v>0</v>
      </c>
      <c r="R25" s="100">
        <v>0</v>
      </c>
      <c r="S25" s="100">
        <v>0</v>
      </c>
    </row>
    <row r="26" spans="1:20" ht="16.899999999999999" hidden="1" customHeight="1" x14ac:dyDescent="0.2">
      <c r="A26" s="129" t="s">
        <v>33</v>
      </c>
      <c r="B26" s="128" t="s">
        <v>71</v>
      </c>
      <c r="C26" s="31" t="s">
        <v>72</v>
      </c>
      <c r="D26" s="121">
        <v>0</v>
      </c>
      <c r="E26" s="100">
        <v>0</v>
      </c>
      <c r="F26" s="100">
        <v>0</v>
      </c>
      <c r="G26" s="100">
        <v>0</v>
      </c>
      <c r="H26" s="100">
        <v>0</v>
      </c>
      <c r="I26" s="100">
        <v>0</v>
      </c>
      <c r="J26" s="100">
        <v>0</v>
      </c>
      <c r="K26" s="100">
        <v>0</v>
      </c>
      <c r="L26" s="100">
        <v>0</v>
      </c>
      <c r="M26" s="100">
        <v>0</v>
      </c>
      <c r="N26" s="100">
        <v>0</v>
      </c>
      <c r="O26" s="100">
        <v>0</v>
      </c>
      <c r="P26" s="100">
        <v>0</v>
      </c>
      <c r="Q26" s="100">
        <v>0</v>
      </c>
      <c r="R26" s="100">
        <v>0</v>
      </c>
      <c r="S26" s="100">
        <v>0</v>
      </c>
    </row>
    <row r="27" spans="1:20" ht="16.899999999999999" customHeight="1" x14ac:dyDescent="0.2">
      <c r="A27" s="125" t="s">
        <v>73</v>
      </c>
      <c r="B27" s="124" t="s">
        <v>74</v>
      </c>
      <c r="C27" s="25" t="s">
        <v>75</v>
      </c>
      <c r="D27" s="121">
        <v>0</v>
      </c>
      <c r="E27" s="100">
        <v>0</v>
      </c>
      <c r="F27" s="100">
        <v>0</v>
      </c>
      <c r="G27" s="100">
        <v>0</v>
      </c>
      <c r="H27" s="100">
        <v>0</v>
      </c>
      <c r="I27" s="100">
        <v>0</v>
      </c>
      <c r="J27" s="100">
        <v>0</v>
      </c>
      <c r="K27" s="100">
        <v>0</v>
      </c>
      <c r="L27" s="100">
        <v>0</v>
      </c>
      <c r="M27" s="100">
        <v>0</v>
      </c>
      <c r="N27" s="100">
        <v>0</v>
      </c>
      <c r="O27" s="100">
        <v>0</v>
      </c>
      <c r="P27" s="100">
        <v>0</v>
      </c>
      <c r="Q27" s="100">
        <v>0</v>
      </c>
      <c r="R27" s="100">
        <v>0</v>
      </c>
      <c r="S27" s="100">
        <v>0</v>
      </c>
    </row>
    <row r="28" spans="1:20" ht="16.899999999999999" customHeight="1" x14ac:dyDescent="0.2">
      <c r="A28" s="125" t="s">
        <v>76</v>
      </c>
      <c r="B28" s="124" t="s">
        <v>77</v>
      </c>
      <c r="C28" s="25" t="s">
        <v>78</v>
      </c>
      <c r="D28" s="121">
        <v>0</v>
      </c>
      <c r="E28" s="100">
        <v>0</v>
      </c>
      <c r="F28" s="100">
        <v>0</v>
      </c>
      <c r="G28" s="100">
        <v>0</v>
      </c>
      <c r="H28" s="100">
        <v>0</v>
      </c>
      <c r="I28" s="100">
        <v>0</v>
      </c>
      <c r="J28" s="100">
        <v>0</v>
      </c>
      <c r="K28" s="100">
        <v>0</v>
      </c>
      <c r="L28" s="100">
        <v>0</v>
      </c>
      <c r="M28" s="100">
        <v>0</v>
      </c>
      <c r="N28" s="100">
        <v>0</v>
      </c>
      <c r="O28" s="100">
        <v>0</v>
      </c>
      <c r="P28" s="100">
        <v>0</v>
      </c>
      <c r="Q28" s="100">
        <v>0</v>
      </c>
      <c r="R28" s="100">
        <v>0</v>
      </c>
      <c r="S28" s="100">
        <v>0</v>
      </c>
    </row>
    <row r="29" spans="1:20" ht="16.899999999999999" customHeight="1" x14ac:dyDescent="0.2">
      <c r="A29" s="125" t="s">
        <v>79</v>
      </c>
      <c r="B29" s="124" t="s">
        <v>80</v>
      </c>
      <c r="C29" s="25" t="s">
        <v>81</v>
      </c>
      <c r="D29" s="121">
        <v>0</v>
      </c>
      <c r="E29" s="100">
        <v>0</v>
      </c>
      <c r="F29" s="100">
        <v>0</v>
      </c>
      <c r="G29" s="100">
        <v>0</v>
      </c>
      <c r="H29" s="100">
        <v>0</v>
      </c>
      <c r="I29" s="100">
        <v>0</v>
      </c>
      <c r="J29" s="100">
        <v>0</v>
      </c>
      <c r="K29" s="100">
        <v>0</v>
      </c>
      <c r="L29" s="100">
        <v>0</v>
      </c>
      <c r="M29" s="100">
        <v>0</v>
      </c>
      <c r="N29" s="100">
        <v>0</v>
      </c>
      <c r="O29" s="100">
        <v>0</v>
      </c>
      <c r="P29" s="100">
        <v>0</v>
      </c>
      <c r="Q29" s="100">
        <v>0</v>
      </c>
      <c r="R29" s="100">
        <v>0</v>
      </c>
      <c r="S29" s="100">
        <v>0</v>
      </c>
      <c r="T29" s="133"/>
    </row>
    <row r="30" spans="1:20" ht="16.899999999999999" customHeight="1" x14ac:dyDescent="0.2">
      <c r="A30" s="123" t="s">
        <v>82</v>
      </c>
      <c r="B30" s="132" t="s">
        <v>83</v>
      </c>
      <c r="C30" s="25" t="s">
        <v>84</v>
      </c>
      <c r="D30" s="121">
        <v>0</v>
      </c>
      <c r="E30" s="104">
        <v>0</v>
      </c>
      <c r="F30" s="104">
        <v>0</v>
      </c>
      <c r="G30" s="104">
        <v>0</v>
      </c>
      <c r="H30" s="104">
        <v>0</v>
      </c>
      <c r="I30" s="104">
        <v>0</v>
      </c>
      <c r="J30" s="104">
        <v>0</v>
      </c>
      <c r="K30" s="104">
        <v>0</v>
      </c>
      <c r="L30" s="104">
        <v>0</v>
      </c>
      <c r="M30" s="104">
        <v>0</v>
      </c>
      <c r="N30" s="104">
        <v>0</v>
      </c>
      <c r="O30" s="104">
        <v>0</v>
      </c>
      <c r="P30" s="104">
        <v>0</v>
      </c>
      <c r="Q30" s="104">
        <v>0</v>
      </c>
      <c r="R30" s="104">
        <v>0</v>
      </c>
      <c r="S30" s="104">
        <v>0</v>
      </c>
    </row>
    <row r="31" spans="1:20" ht="16.899999999999999" customHeight="1" x14ac:dyDescent="0.2">
      <c r="A31" s="19">
        <v>2</v>
      </c>
      <c r="B31" s="20" t="s">
        <v>85</v>
      </c>
      <c r="C31" s="7" t="s">
        <v>86</v>
      </c>
      <c r="D31" s="16">
        <v>2.27291</v>
      </c>
      <c r="E31" s="16">
        <v>0.11169999999999999</v>
      </c>
      <c r="F31" s="16">
        <v>0.31539999999999996</v>
      </c>
      <c r="G31" s="16">
        <v>0.26139999999999997</v>
      </c>
      <c r="H31" s="16">
        <v>0.1032</v>
      </c>
      <c r="I31" s="16">
        <v>0.33821000000000001</v>
      </c>
      <c r="J31" s="16">
        <v>9.2999999999999999E-2</v>
      </c>
      <c r="K31" s="16">
        <v>0.76109999999999989</v>
      </c>
      <c r="L31" s="16">
        <v>0.28890000000000005</v>
      </c>
      <c r="M31" s="16">
        <v>0</v>
      </c>
      <c r="N31" s="16">
        <v>0</v>
      </c>
      <c r="O31" s="16">
        <v>0</v>
      </c>
      <c r="P31" s="16">
        <v>0</v>
      </c>
      <c r="Q31" s="16">
        <v>0</v>
      </c>
      <c r="R31" s="16">
        <v>0</v>
      </c>
      <c r="S31" s="16">
        <v>0</v>
      </c>
    </row>
    <row r="32" spans="1:20" ht="16.899999999999999" customHeight="1" x14ac:dyDescent="0.2">
      <c r="A32" s="23" t="s">
        <v>87</v>
      </c>
      <c r="B32" s="46" t="s">
        <v>88</v>
      </c>
      <c r="C32" s="25" t="s">
        <v>89</v>
      </c>
      <c r="D32" s="121">
        <v>0.68889999999999996</v>
      </c>
      <c r="E32" s="96">
        <v>3.3E-3</v>
      </c>
      <c r="F32" s="96">
        <v>0.18489999999999998</v>
      </c>
      <c r="G32" s="96">
        <v>6.9999999999999999E-4</v>
      </c>
      <c r="H32" s="96">
        <v>0</v>
      </c>
      <c r="I32" s="96">
        <v>0.2</v>
      </c>
      <c r="J32" s="96">
        <v>0</v>
      </c>
      <c r="K32" s="96">
        <v>0.2</v>
      </c>
      <c r="L32" s="96">
        <v>0.1</v>
      </c>
      <c r="M32" s="96">
        <v>0</v>
      </c>
      <c r="N32" s="96">
        <v>0</v>
      </c>
      <c r="O32" s="96">
        <v>0</v>
      </c>
      <c r="P32" s="96">
        <v>0</v>
      </c>
      <c r="Q32" s="96">
        <v>0</v>
      </c>
      <c r="R32" s="96">
        <v>0</v>
      </c>
      <c r="S32" s="96">
        <v>0</v>
      </c>
    </row>
    <row r="33" spans="1:19" ht="16.899999999999999" customHeight="1" x14ac:dyDescent="0.2">
      <c r="A33" s="125" t="s">
        <v>90</v>
      </c>
      <c r="B33" s="131" t="s">
        <v>91</v>
      </c>
      <c r="C33" s="48" t="s">
        <v>92</v>
      </c>
      <c r="D33" s="121">
        <v>0</v>
      </c>
      <c r="E33" s="100">
        <v>0</v>
      </c>
      <c r="F33" s="100">
        <v>0</v>
      </c>
      <c r="G33" s="100">
        <v>0</v>
      </c>
      <c r="H33" s="100">
        <v>0</v>
      </c>
      <c r="I33" s="100">
        <v>0</v>
      </c>
      <c r="J33" s="100">
        <v>0</v>
      </c>
      <c r="K33" s="100">
        <v>0</v>
      </c>
      <c r="L33" s="100">
        <v>0</v>
      </c>
      <c r="M33" s="100">
        <v>0</v>
      </c>
      <c r="N33" s="100">
        <v>0</v>
      </c>
      <c r="O33" s="100">
        <v>0</v>
      </c>
      <c r="P33" s="100">
        <v>0</v>
      </c>
      <c r="Q33" s="100">
        <v>0</v>
      </c>
      <c r="R33" s="100">
        <v>0</v>
      </c>
      <c r="S33" s="100">
        <v>0</v>
      </c>
    </row>
    <row r="34" spans="1:19" ht="16.899999999999999" customHeight="1" x14ac:dyDescent="0.2">
      <c r="A34" s="125" t="s">
        <v>93</v>
      </c>
      <c r="B34" s="131" t="s">
        <v>94</v>
      </c>
      <c r="C34" s="25" t="s">
        <v>95</v>
      </c>
      <c r="D34" s="121">
        <v>0.56160999999999994</v>
      </c>
      <c r="E34" s="100">
        <v>0.10639999999999999</v>
      </c>
      <c r="F34" s="100">
        <v>0</v>
      </c>
      <c r="G34" s="100">
        <v>0.25919999999999999</v>
      </c>
      <c r="H34" s="100">
        <v>0.1032</v>
      </c>
      <c r="I34" s="100">
        <v>9.2810000000000004E-2</v>
      </c>
      <c r="J34" s="100">
        <v>0</v>
      </c>
      <c r="K34" s="100">
        <v>0</v>
      </c>
      <c r="L34" s="100">
        <v>0</v>
      </c>
      <c r="M34" s="100">
        <v>0</v>
      </c>
      <c r="N34" s="100">
        <v>0</v>
      </c>
      <c r="O34" s="100">
        <v>0</v>
      </c>
      <c r="P34" s="100">
        <v>0</v>
      </c>
      <c r="Q34" s="100">
        <v>0</v>
      </c>
      <c r="R34" s="100">
        <v>0</v>
      </c>
      <c r="S34" s="100">
        <v>0</v>
      </c>
    </row>
    <row r="35" spans="1:19" ht="16.899999999999999" customHeight="1" x14ac:dyDescent="0.2">
      <c r="A35" s="125" t="s">
        <v>96</v>
      </c>
      <c r="B35" s="124" t="s">
        <v>97</v>
      </c>
      <c r="C35" s="25" t="s">
        <v>98</v>
      </c>
      <c r="D35" s="121">
        <v>0</v>
      </c>
      <c r="E35" s="100">
        <v>0</v>
      </c>
      <c r="F35" s="100">
        <v>0</v>
      </c>
      <c r="G35" s="100">
        <v>0</v>
      </c>
      <c r="H35" s="100">
        <v>0</v>
      </c>
      <c r="I35" s="100">
        <v>0</v>
      </c>
      <c r="J35" s="100">
        <v>0</v>
      </c>
      <c r="K35" s="100">
        <v>0</v>
      </c>
      <c r="L35" s="100">
        <v>0</v>
      </c>
      <c r="M35" s="100">
        <v>0</v>
      </c>
      <c r="N35" s="100">
        <v>0</v>
      </c>
      <c r="O35" s="100">
        <v>0</v>
      </c>
      <c r="P35" s="100">
        <v>0</v>
      </c>
      <c r="Q35" s="100">
        <v>0</v>
      </c>
      <c r="R35" s="100">
        <v>0</v>
      </c>
      <c r="S35" s="100">
        <v>0</v>
      </c>
    </row>
    <row r="36" spans="1:19" ht="16.899999999999999" customHeight="1" x14ac:dyDescent="0.2">
      <c r="A36" s="125" t="s">
        <v>99</v>
      </c>
      <c r="B36" s="124" t="s">
        <v>100</v>
      </c>
      <c r="C36" s="25" t="s">
        <v>101</v>
      </c>
      <c r="D36" s="121">
        <v>0</v>
      </c>
      <c r="E36" s="100">
        <v>0</v>
      </c>
      <c r="F36" s="100">
        <v>0</v>
      </c>
      <c r="G36" s="100">
        <v>0</v>
      </c>
      <c r="H36" s="100">
        <v>0</v>
      </c>
      <c r="I36" s="100">
        <v>0</v>
      </c>
      <c r="J36" s="100">
        <v>0</v>
      </c>
      <c r="K36" s="100">
        <v>0</v>
      </c>
      <c r="L36" s="100">
        <v>0</v>
      </c>
      <c r="M36" s="100">
        <v>0</v>
      </c>
      <c r="N36" s="100">
        <v>0</v>
      </c>
      <c r="O36" s="100">
        <v>0</v>
      </c>
      <c r="P36" s="100">
        <v>0</v>
      </c>
      <c r="Q36" s="100">
        <v>0</v>
      </c>
      <c r="R36" s="100">
        <v>0</v>
      </c>
      <c r="S36" s="100">
        <v>0</v>
      </c>
    </row>
    <row r="37" spans="1:19" ht="16.899999999999999" customHeight="1" x14ac:dyDescent="0.2">
      <c r="A37" s="125" t="s">
        <v>102</v>
      </c>
      <c r="B37" s="124" t="s">
        <v>103</v>
      </c>
      <c r="C37" s="25" t="s">
        <v>104</v>
      </c>
      <c r="D37" s="121">
        <v>0.78089999999999993</v>
      </c>
      <c r="E37" s="121">
        <v>0</v>
      </c>
      <c r="F37" s="121">
        <v>0.127</v>
      </c>
      <c r="G37" s="121">
        <v>0</v>
      </c>
      <c r="H37" s="121">
        <v>0</v>
      </c>
      <c r="I37" s="121">
        <v>0</v>
      </c>
      <c r="J37" s="121">
        <v>9.2999999999999999E-2</v>
      </c>
      <c r="K37" s="121">
        <v>0.56089999999999995</v>
      </c>
      <c r="L37" s="121">
        <v>0</v>
      </c>
      <c r="M37" s="121">
        <v>0</v>
      </c>
      <c r="N37" s="121">
        <v>0</v>
      </c>
      <c r="O37" s="121">
        <v>0</v>
      </c>
      <c r="P37" s="121">
        <v>0</v>
      </c>
      <c r="Q37" s="121">
        <v>0</v>
      </c>
      <c r="R37" s="121">
        <v>0</v>
      </c>
      <c r="S37" s="121">
        <v>0</v>
      </c>
    </row>
    <row r="38" spans="1:19" ht="16.899999999999999" customHeight="1" x14ac:dyDescent="0.2">
      <c r="A38" s="129" t="s">
        <v>33</v>
      </c>
      <c r="B38" s="128" t="s">
        <v>105</v>
      </c>
      <c r="C38" s="31" t="s">
        <v>106</v>
      </c>
      <c r="D38" s="121">
        <v>0</v>
      </c>
      <c r="E38" s="100">
        <v>0</v>
      </c>
      <c r="F38" s="100">
        <v>0</v>
      </c>
      <c r="G38" s="100">
        <v>0</v>
      </c>
      <c r="H38" s="100">
        <v>0</v>
      </c>
      <c r="I38" s="100">
        <v>0</v>
      </c>
      <c r="J38" s="100">
        <v>0</v>
      </c>
      <c r="K38" s="100">
        <v>0</v>
      </c>
      <c r="L38" s="100">
        <v>0</v>
      </c>
      <c r="M38" s="100">
        <v>0</v>
      </c>
      <c r="N38" s="100">
        <v>0</v>
      </c>
      <c r="O38" s="100">
        <v>0</v>
      </c>
      <c r="P38" s="100">
        <v>0</v>
      </c>
      <c r="Q38" s="100">
        <v>0</v>
      </c>
      <c r="R38" s="100">
        <v>0</v>
      </c>
      <c r="S38" s="100">
        <v>0</v>
      </c>
    </row>
    <row r="39" spans="1:19" s="130" customFormat="1" ht="16.899999999999999" customHeight="1" x14ac:dyDescent="0.2">
      <c r="A39" s="129" t="s">
        <v>33</v>
      </c>
      <c r="B39" s="128" t="s">
        <v>107</v>
      </c>
      <c r="C39" s="31" t="s">
        <v>108</v>
      </c>
      <c r="D39" s="121">
        <v>0</v>
      </c>
      <c r="E39" s="100">
        <v>0</v>
      </c>
      <c r="F39" s="100">
        <v>0</v>
      </c>
      <c r="G39" s="100">
        <v>0</v>
      </c>
      <c r="H39" s="100">
        <v>0</v>
      </c>
      <c r="I39" s="100">
        <v>0</v>
      </c>
      <c r="J39" s="100">
        <v>0</v>
      </c>
      <c r="K39" s="100">
        <v>0</v>
      </c>
      <c r="L39" s="100">
        <v>0</v>
      </c>
      <c r="M39" s="100">
        <v>0</v>
      </c>
      <c r="N39" s="100">
        <v>0</v>
      </c>
      <c r="O39" s="100">
        <v>0</v>
      </c>
      <c r="P39" s="100">
        <v>0</v>
      </c>
      <c r="Q39" s="100">
        <v>0</v>
      </c>
      <c r="R39" s="100">
        <v>0</v>
      </c>
      <c r="S39" s="100">
        <v>0</v>
      </c>
    </row>
    <row r="40" spans="1:19" s="130" customFormat="1" ht="16.899999999999999" customHeight="1" x14ac:dyDescent="0.2">
      <c r="A40" s="129" t="s">
        <v>33</v>
      </c>
      <c r="B40" s="128" t="s">
        <v>109</v>
      </c>
      <c r="C40" s="31" t="s">
        <v>110</v>
      </c>
      <c r="D40" s="121">
        <v>0</v>
      </c>
      <c r="E40" s="100">
        <v>0</v>
      </c>
      <c r="F40" s="100">
        <v>0</v>
      </c>
      <c r="G40" s="100">
        <v>0</v>
      </c>
      <c r="H40" s="100">
        <v>0</v>
      </c>
      <c r="I40" s="100">
        <v>0</v>
      </c>
      <c r="J40" s="100">
        <v>0</v>
      </c>
      <c r="K40" s="100">
        <v>0</v>
      </c>
      <c r="L40" s="100">
        <v>0</v>
      </c>
      <c r="M40" s="100">
        <v>0</v>
      </c>
      <c r="N40" s="100">
        <v>0</v>
      </c>
      <c r="O40" s="100">
        <v>0</v>
      </c>
      <c r="P40" s="100">
        <v>0</v>
      </c>
      <c r="Q40" s="100">
        <v>0</v>
      </c>
      <c r="R40" s="100">
        <v>0</v>
      </c>
      <c r="S40" s="100">
        <v>0</v>
      </c>
    </row>
    <row r="41" spans="1:19" s="130" customFormat="1" ht="16.899999999999999" customHeight="1" x14ac:dyDescent="0.2">
      <c r="A41" s="129" t="s">
        <v>33</v>
      </c>
      <c r="B41" s="128" t="s">
        <v>111</v>
      </c>
      <c r="C41" s="31" t="s">
        <v>112</v>
      </c>
      <c r="D41" s="121">
        <v>0.4209</v>
      </c>
      <c r="E41" s="100">
        <v>0</v>
      </c>
      <c r="F41" s="100">
        <v>0.127</v>
      </c>
      <c r="G41" s="100">
        <v>0</v>
      </c>
      <c r="H41" s="100">
        <v>0</v>
      </c>
      <c r="I41" s="100">
        <v>0</v>
      </c>
      <c r="J41" s="100">
        <v>9.2999999999999999E-2</v>
      </c>
      <c r="K41" s="100">
        <v>0.2009</v>
      </c>
      <c r="L41" s="100">
        <v>0</v>
      </c>
      <c r="M41" s="100">
        <v>0</v>
      </c>
      <c r="N41" s="100">
        <v>0</v>
      </c>
      <c r="O41" s="100">
        <v>0</v>
      </c>
      <c r="P41" s="100">
        <v>0</v>
      </c>
      <c r="Q41" s="100">
        <v>0</v>
      </c>
      <c r="R41" s="100">
        <v>0</v>
      </c>
      <c r="S41" s="100">
        <v>0</v>
      </c>
    </row>
    <row r="42" spans="1:19" s="130" customFormat="1" ht="16.899999999999999" customHeight="1" x14ac:dyDescent="0.2">
      <c r="A42" s="129" t="s">
        <v>33</v>
      </c>
      <c r="B42" s="128" t="s">
        <v>113</v>
      </c>
      <c r="C42" s="31" t="s">
        <v>114</v>
      </c>
      <c r="D42" s="121">
        <v>0.36</v>
      </c>
      <c r="E42" s="100">
        <v>0</v>
      </c>
      <c r="F42" s="100">
        <v>0</v>
      </c>
      <c r="G42" s="100">
        <v>0</v>
      </c>
      <c r="H42" s="100">
        <v>0</v>
      </c>
      <c r="I42" s="100">
        <v>0</v>
      </c>
      <c r="J42" s="100">
        <v>0</v>
      </c>
      <c r="K42" s="100">
        <v>0.36</v>
      </c>
      <c r="L42" s="100">
        <v>0</v>
      </c>
      <c r="M42" s="100">
        <v>0</v>
      </c>
      <c r="N42" s="100">
        <v>0</v>
      </c>
      <c r="O42" s="100">
        <v>0</v>
      </c>
      <c r="P42" s="100">
        <v>0</v>
      </c>
      <c r="Q42" s="100">
        <v>0</v>
      </c>
      <c r="R42" s="100">
        <v>0</v>
      </c>
      <c r="S42" s="100">
        <v>0</v>
      </c>
    </row>
    <row r="43" spans="1:19" s="130" customFormat="1" ht="16.899999999999999" customHeight="1" x14ac:dyDescent="0.2">
      <c r="A43" s="129" t="s">
        <v>33</v>
      </c>
      <c r="B43" s="128" t="s">
        <v>115</v>
      </c>
      <c r="C43" s="31" t="s">
        <v>116</v>
      </c>
      <c r="D43" s="121">
        <v>0</v>
      </c>
      <c r="E43" s="100">
        <v>0</v>
      </c>
      <c r="F43" s="100">
        <v>0</v>
      </c>
      <c r="G43" s="100">
        <v>0</v>
      </c>
      <c r="H43" s="100">
        <v>0</v>
      </c>
      <c r="I43" s="100">
        <v>0</v>
      </c>
      <c r="J43" s="100">
        <v>0</v>
      </c>
      <c r="K43" s="100">
        <v>0</v>
      </c>
      <c r="L43" s="100">
        <v>0</v>
      </c>
      <c r="M43" s="100">
        <v>0</v>
      </c>
      <c r="N43" s="100">
        <v>0</v>
      </c>
      <c r="O43" s="100">
        <v>0</v>
      </c>
      <c r="P43" s="100">
        <v>0</v>
      </c>
      <c r="Q43" s="100">
        <v>0</v>
      </c>
      <c r="R43" s="100">
        <v>0</v>
      </c>
      <c r="S43" s="100">
        <v>0</v>
      </c>
    </row>
    <row r="44" spans="1:19" s="130" customFormat="1" ht="16.899999999999999" customHeight="1" x14ac:dyDescent="0.2">
      <c r="A44" s="129" t="s">
        <v>33</v>
      </c>
      <c r="B44" s="128" t="s">
        <v>117</v>
      </c>
      <c r="C44" s="31" t="s">
        <v>118</v>
      </c>
      <c r="D44" s="121">
        <v>0</v>
      </c>
      <c r="E44" s="100">
        <v>0</v>
      </c>
      <c r="F44" s="100">
        <v>0</v>
      </c>
      <c r="G44" s="100">
        <v>0</v>
      </c>
      <c r="H44" s="100">
        <v>0</v>
      </c>
      <c r="I44" s="100">
        <v>0</v>
      </c>
      <c r="J44" s="100">
        <v>0</v>
      </c>
      <c r="K44" s="100">
        <v>0</v>
      </c>
      <c r="L44" s="100">
        <v>0</v>
      </c>
      <c r="M44" s="100">
        <v>0</v>
      </c>
      <c r="N44" s="100">
        <v>0</v>
      </c>
      <c r="O44" s="100">
        <v>0</v>
      </c>
      <c r="P44" s="100">
        <v>0</v>
      </c>
      <c r="Q44" s="100">
        <v>0</v>
      </c>
      <c r="R44" s="100">
        <v>0</v>
      </c>
      <c r="S44" s="100">
        <v>0</v>
      </c>
    </row>
    <row r="45" spans="1:19" s="130" customFormat="1" ht="16.899999999999999" customHeight="1" x14ac:dyDescent="0.2">
      <c r="A45" s="129" t="s">
        <v>33</v>
      </c>
      <c r="B45" s="128" t="s">
        <v>119</v>
      </c>
      <c r="C45" s="31" t="s">
        <v>120</v>
      </c>
      <c r="D45" s="121">
        <v>0</v>
      </c>
      <c r="E45" s="100">
        <v>0</v>
      </c>
      <c r="F45" s="100">
        <v>0</v>
      </c>
      <c r="G45" s="100">
        <v>0</v>
      </c>
      <c r="H45" s="100">
        <v>0</v>
      </c>
      <c r="I45" s="100">
        <v>0</v>
      </c>
      <c r="J45" s="100">
        <v>0</v>
      </c>
      <c r="K45" s="100">
        <v>0</v>
      </c>
      <c r="L45" s="100">
        <v>0</v>
      </c>
      <c r="M45" s="100">
        <v>0</v>
      </c>
      <c r="N45" s="100">
        <v>0</v>
      </c>
      <c r="O45" s="100">
        <v>0</v>
      </c>
      <c r="P45" s="100">
        <v>0</v>
      </c>
      <c r="Q45" s="100">
        <v>0</v>
      </c>
      <c r="R45" s="100">
        <v>0</v>
      </c>
      <c r="S45" s="100">
        <v>0</v>
      </c>
    </row>
    <row r="46" spans="1:19" s="130" customFormat="1" ht="16.899999999999999" customHeight="1" x14ac:dyDescent="0.2">
      <c r="A46" s="129" t="s">
        <v>33</v>
      </c>
      <c r="B46" s="128" t="s">
        <v>121</v>
      </c>
      <c r="C46" s="31" t="s">
        <v>122</v>
      </c>
      <c r="D46" s="121">
        <v>0</v>
      </c>
      <c r="E46" s="100">
        <v>0</v>
      </c>
      <c r="F46" s="100">
        <v>0</v>
      </c>
      <c r="G46" s="100">
        <v>0</v>
      </c>
      <c r="H46" s="100">
        <v>0</v>
      </c>
      <c r="I46" s="100">
        <v>0</v>
      </c>
      <c r="J46" s="100">
        <v>0</v>
      </c>
      <c r="K46" s="100">
        <v>0</v>
      </c>
      <c r="L46" s="100">
        <v>0</v>
      </c>
      <c r="M46" s="100">
        <v>0</v>
      </c>
      <c r="N46" s="100">
        <v>0</v>
      </c>
      <c r="O46" s="100">
        <v>0</v>
      </c>
      <c r="P46" s="100">
        <v>0</v>
      </c>
      <c r="Q46" s="100">
        <v>0</v>
      </c>
      <c r="R46" s="100">
        <v>0</v>
      </c>
      <c r="S46" s="100">
        <v>0</v>
      </c>
    </row>
    <row r="47" spans="1:19" s="130" customFormat="1" ht="16.899999999999999" customHeight="1" x14ac:dyDescent="0.2">
      <c r="A47" s="129" t="s">
        <v>33</v>
      </c>
      <c r="B47" s="128" t="s">
        <v>123</v>
      </c>
      <c r="C47" s="31" t="s">
        <v>124</v>
      </c>
      <c r="D47" s="121">
        <v>0</v>
      </c>
      <c r="E47" s="100">
        <v>0</v>
      </c>
      <c r="F47" s="100">
        <v>0</v>
      </c>
      <c r="G47" s="100">
        <v>0</v>
      </c>
      <c r="H47" s="100">
        <v>0</v>
      </c>
      <c r="I47" s="100">
        <v>0</v>
      </c>
      <c r="J47" s="100">
        <v>0</v>
      </c>
      <c r="K47" s="100">
        <v>0</v>
      </c>
      <c r="L47" s="100">
        <v>0</v>
      </c>
      <c r="M47" s="100">
        <v>0</v>
      </c>
      <c r="N47" s="100">
        <v>0</v>
      </c>
      <c r="O47" s="100">
        <v>0</v>
      </c>
      <c r="P47" s="100">
        <v>0</v>
      </c>
      <c r="Q47" s="100">
        <v>0</v>
      </c>
      <c r="R47" s="100">
        <v>0</v>
      </c>
      <c r="S47" s="100">
        <v>0</v>
      </c>
    </row>
    <row r="48" spans="1:19" ht="16.899999999999999" customHeight="1" x14ac:dyDescent="0.2">
      <c r="A48" s="125" t="s">
        <v>125</v>
      </c>
      <c r="B48" s="124" t="s">
        <v>126</v>
      </c>
      <c r="C48" s="25" t="s">
        <v>127</v>
      </c>
      <c r="D48" s="121">
        <v>2.4899999999999999E-2</v>
      </c>
      <c r="E48" s="121">
        <v>0</v>
      </c>
      <c r="F48" s="121">
        <v>0</v>
      </c>
      <c r="G48" s="121">
        <v>0</v>
      </c>
      <c r="H48" s="121">
        <v>0</v>
      </c>
      <c r="I48" s="121">
        <v>2.4899999999999999E-2</v>
      </c>
      <c r="J48" s="121">
        <v>0</v>
      </c>
      <c r="K48" s="121">
        <v>0</v>
      </c>
      <c r="L48" s="121">
        <v>0</v>
      </c>
      <c r="M48" s="121">
        <v>0</v>
      </c>
      <c r="N48" s="121">
        <v>0</v>
      </c>
      <c r="O48" s="121">
        <v>0</v>
      </c>
      <c r="P48" s="121">
        <v>0</v>
      </c>
      <c r="Q48" s="121">
        <v>0</v>
      </c>
      <c r="R48" s="121">
        <v>0</v>
      </c>
      <c r="S48" s="121">
        <v>0</v>
      </c>
    </row>
    <row r="49" spans="1:19" ht="16.899999999999999" customHeight="1" x14ac:dyDescent="0.2">
      <c r="A49" s="125" t="s">
        <v>33</v>
      </c>
      <c r="B49" s="124" t="s">
        <v>128</v>
      </c>
      <c r="C49" s="25" t="s">
        <v>129</v>
      </c>
      <c r="D49" s="121">
        <v>0</v>
      </c>
      <c r="E49" s="100">
        <v>0</v>
      </c>
      <c r="F49" s="100">
        <v>0</v>
      </c>
      <c r="G49" s="100">
        <v>0</v>
      </c>
      <c r="H49" s="100">
        <v>0</v>
      </c>
      <c r="I49" s="100">
        <v>0</v>
      </c>
      <c r="J49" s="100">
        <v>0</v>
      </c>
      <c r="K49" s="100">
        <v>0</v>
      </c>
      <c r="L49" s="100">
        <v>0</v>
      </c>
      <c r="M49" s="100">
        <v>0</v>
      </c>
      <c r="N49" s="100">
        <v>0</v>
      </c>
      <c r="O49" s="100">
        <v>0</v>
      </c>
      <c r="P49" s="100">
        <v>0</v>
      </c>
      <c r="Q49" s="100">
        <v>0</v>
      </c>
      <c r="R49" s="100">
        <v>0</v>
      </c>
      <c r="S49" s="100">
        <v>0</v>
      </c>
    </row>
    <row r="50" spans="1:19" ht="16.899999999999999" customHeight="1" x14ac:dyDescent="0.2">
      <c r="A50" s="125" t="s">
        <v>33</v>
      </c>
      <c r="B50" s="124" t="s">
        <v>130</v>
      </c>
      <c r="C50" s="25" t="s">
        <v>131</v>
      </c>
      <c r="D50" s="121">
        <v>0</v>
      </c>
      <c r="E50" s="100">
        <v>0</v>
      </c>
      <c r="F50" s="100">
        <v>0</v>
      </c>
      <c r="G50" s="100">
        <v>0</v>
      </c>
      <c r="H50" s="100">
        <v>0</v>
      </c>
      <c r="I50" s="100">
        <v>0</v>
      </c>
      <c r="J50" s="100">
        <v>0</v>
      </c>
      <c r="K50" s="100">
        <v>0</v>
      </c>
      <c r="L50" s="100">
        <v>0</v>
      </c>
      <c r="M50" s="100">
        <v>0</v>
      </c>
      <c r="N50" s="100">
        <v>0</v>
      </c>
      <c r="O50" s="100">
        <v>0</v>
      </c>
      <c r="P50" s="100">
        <v>0</v>
      </c>
      <c r="Q50" s="100">
        <v>0</v>
      </c>
      <c r="R50" s="100">
        <v>0</v>
      </c>
      <c r="S50" s="100">
        <v>0</v>
      </c>
    </row>
    <row r="51" spans="1:19" ht="16.899999999999999" customHeight="1" x14ac:dyDescent="0.2">
      <c r="A51" s="125" t="s">
        <v>33</v>
      </c>
      <c r="B51" s="124" t="s">
        <v>132</v>
      </c>
      <c r="C51" s="25" t="s">
        <v>133</v>
      </c>
      <c r="D51" s="121">
        <v>0</v>
      </c>
      <c r="E51" s="100">
        <v>0</v>
      </c>
      <c r="F51" s="100">
        <v>0</v>
      </c>
      <c r="G51" s="100">
        <v>0</v>
      </c>
      <c r="H51" s="100">
        <v>0</v>
      </c>
      <c r="I51" s="100">
        <v>0</v>
      </c>
      <c r="J51" s="100">
        <v>0</v>
      </c>
      <c r="K51" s="100">
        <v>0</v>
      </c>
      <c r="L51" s="100">
        <v>0</v>
      </c>
      <c r="M51" s="100">
        <v>0</v>
      </c>
      <c r="N51" s="100">
        <v>0</v>
      </c>
      <c r="O51" s="100">
        <v>0</v>
      </c>
      <c r="P51" s="100">
        <v>0</v>
      </c>
      <c r="Q51" s="100">
        <v>0</v>
      </c>
      <c r="R51" s="100">
        <v>0</v>
      </c>
      <c r="S51" s="100">
        <v>0</v>
      </c>
    </row>
    <row r="52" spans="1:19" s="130" customFormat="1" ht="16.899999999999999" customHeight="1" x14ac:dyDescent="0.2">
      <c r="A52" s="125" t="s">
        <v>33</v>
      </c>
      <c r="B52" s="124" t="s">
        <v>134</v>
      </c>
      <c r="C52" s="25" t="s">
        <v>135</v>
      </c>
      <c r="D52" s="121">
        <v>0</v>
      </c>
      <c r="E52" s="100">
        <v>0</v>
      </c>
      <c r="F52" s="100">
        <v>0</v>
      </c>
      <c r="G52" s="100">
        <v>0</v>
      </c>
      <c r="H52" s="100">
        <v>0</v>
      </c>
      <c r="I52" s="100">
        <v>0</v>
      </c>
      <c r="J52" s="100">
        <v>0</v>
      </c>
      <c r="K52" s="100">
        <v>0</v>
      </c>
      <c r="L52" s="100">
        <v>0</v>
      </c>
      <c r="M52" s="100">
        <v>0</v>
      </c>
      <c r="N52" s="100">
        <v>0</v>
      </c>
      <c r="O52" s="100">
        <v>0</v>
      </c>
      <c r="P52" s="100">
        <v>0</v>
      </c>
      <c r="Q52" s="100">
        <v>0</v>
      </c>
      <c r="R52" s="100">
        <v>0</v>
      </c>
      <c r="S52" s="100">
        <v>0</v>
      </c>
    </row>
    <row r="53" spans="1:19" s="130" customFormat="1" ht="16.899999999999999" customHeight="1" x14ac:dyDescent="0.2">
      <c r="A53" s="125" t="s">
        <v>33</v>
      </c>
      <c r="B53" s="124" t="s">
        <v>136</v>
      </c>
      <c r="C53" s="25" t="s">
        <v>137</v>
      </c>
      <c r="D53" s="121">
        <v>2.4899999999999999E-2</v>
      </c>
      <c r="E53" s="100">
        <v>0</v>
      </c>
      <c r="F53" s="100">
        <v>0</v>
      </c>
      <c r="G53" s="100">
        <v>0</v>
      </c>
      <c r="H53" s="100">
        <v>0</v>
      </c>
      <c r="I53" s="100">
        <v>2.4899999999999999E-2</v>
      </c>
      <c r="J53" s="100">
        <v>0</v>
      </c>
      <c r="K53" s="100">
        <v>0</v>
      </c>
      <c r="L53" s="100">
        <v>0</v>
      </c>
      <c r="M53" s="100">
        <v>0</v>
      </c>
      <c r="N53" s="100">
        <v>0</v>
      </c>
      <c r="O53" s="100">
        <v>0</v>
      </c>
      <c r="P53" s="100">
        <v>0</v>
      </c>
      <c r="Q53" s="100">
        <v>0</v>
      </c>
      <c r="R53" s="100">
        <v>0</v>
      </c>
      <c r="S53" s="100">
        <v>0</v>
      </c>
    </row>
    <row r="54" spans="1:19" s="130" customFormat="1" ht="16.899999999999999" customHeight="1" x14ac:dyDescent="0.2">
      <c r="A54" s="125" t="s">
        <v>33</v>
      </c>
      <c r="B54" s="124" t="s">
        <v>138</v>
      </c>
      <c r="C54" s="25" t="s">
        <v>139</v>
      </c>
      <c r="D54" s="121">
        <v>0</v>
      </c>
      <c r="E54" s="100">
        <v>0</v>
      </c>
      <c r="F54" s="100">
        <v>0</v>
      </c>
      <c r="G54" s="100">
        <v>0</v>
      </c>
      <c r="H54" s="100">
        <v>0</v>
      </c>
      <c r="I54" s="100">
        <v>0</v>
      </c>
      <c r="J54" s="100">
        <v>0</v>
      </c>
      <c r="K54" s="100">
        <v>0</v>
      </c>
      <c r="L54" s="100">
        <v>0</v>
      </c>
      <c r="M54" s="100">
        <v>0</v>
      </c>
      <c r="N54" s="100">
        <v>0</v>
      </c>
      <c r="O54" s="100">
        <v>0</v>
      </c>
      <c r="P54" s="100">
        <v>0</v>
      </c>
      <c r="Q54" s="100">
        <v>0</v>
      </c>
      <c r="R54" s="100">
        <v>0</v>
      </c>
      <c r="S54" s="100">
        <v>0</v>
      </c>
    </row>
    <row r="55" spans="1:19" ht="16.899999999999999" customHeight="1" x14ac:dyDescent="0.2">
      <c r="A55" s="125" t="s">
        <v>140</v>
      </c>
      <c r="B55" s="127" t="s">
        <v>141</v>
      </c>
      <c r="C55" s="25" t="s">
        <v>142</v>
      </c>
      <c r="D55" s="121">
        <v>8.0000000000000002E-3</v>
      </c>
      <c r="E55" s="121">
        <v>2E-3</v>
      </c>
      <c r="F55" s="121">
        <v>3.4999999999999996E-3</v>
      </c>
      <c r="G55" s="121">
        <v>1.5E-3</v>
      </c>
      <c r="H55" s="121">
        <v>0</v>
      </c>
      <c r="I55" s="121">
        <v>8.0000000000000004E-4</v>
      </c>
      <c r="J55" s="121">
        <v>0</v>
      </c>
      <c r="K55" s="121">
        <v>2.0000000000000001E-4</v>
      </c>
      <c r="L55" s="121">
        <v>0</v>
      </c>
      <c r="M55" s="121">
        <v>0</v>
      </c>
      <c r="N55" s="121">
        <v>0</v>
      </c>
      <c r="O55" s="121">
        <v>0</v>
      </c>
      <c r="P55" s="121">
        <v>0</v>
      </c>
      <c r="Q55" s="121">
        <v>0</v>
      </c>
      <c r="R55" s="121">
        <v>0</v>
      </c>
      <c r="S55" s="121">
        <v>0</v>
      </c>
    </row>
    <row r="56" spans="1:19" ht="16.899999999999999" customHeight="1" x14ac:dyDescent="0.2">
      <c r="A56" s="129" t="s">
        <v>33</v>
      </c>
      <c r="B56" s="128" t="s">
        <v>143</v>
      </c>
      <c r="C56" s="31" t="s">
        <v>144</v>
      </c>
      <c r="D56" s="121">
        <v>4.7000000000000002E-3</v>
      </c>
      <c r="E56" s="100">
        <v>2E-3</v>
      </c>
      <c r="F56" s="100">
        <v>1.6999999999999999E-3</v>
      </c>
      <c r="G56" s="100">
        <v>1E-3</v>
      </c>
      <c r="H56" s="100">
        <v>0</v>
      </c>
      <c r="I56" s="100">
        <v>0</v>
      </c>
      <c r="J56" s="100">
        <v>0</v>
      </c>
      <c r="K56" s="100">
        <v>0</v>
      </c>
      <c r="L56" s="100">
        <v>0</v>
      </c>
      <c r="M56" s="100">
        <v>0</v>
      </c>
      <c r="N56" s="100">
        <v>0</v>
      </c>
      <c r="O56" s="100">
        <v>0</v>
      </c>
      <c r="P56" s="100">
        <v>0</v>
      </c>
      <c r="Q56" s="100">
        <v>0</v>
      </c>
      <c r="R56" s="100">
        <v>0</v>
      </c>
      <c r="S56" s="100">
        <v>0</v>
      </c>
    </row>
    <row r="57" spans="1:19" ht="16.899999999999999" customHeight="1" x14ac:dyDescent="0.2">
      <c r="A57" s="129" t="s">
        <v>33</v>
      </c>
      <c r="B57" s="128" t="s">
        <v>145</v>
      </c>
      <c r="C57" s="31" t="s">
        <v>146</v>
      </c>
      <c r="D57" s="121">
        <v>3.3E-3</v>
      </c>
      <c r="E57" s="100">
        <v>0</v>
      </c>
      <c r="F57" s="100">
        <v>1.8E-3</v>
      </c>
      <c r="G57" s="100">
        <v>5.0000000000000001E-4</v>
      </c>
      <c r="H57" s="100">
        <v>0</v>
      </c>
      <c r="I57" s="100">
        <v>8.0000000000000004E-4</v>
      </c>
      <c r="J57" s="100">
        <v>0</v>
      </c>
      <c r="K57" s="100">
        <v>2.0000000000000001E-4</v>
      </c>
      <c r="L57" s="100">
        <v>0</v>
      </c>
      <c r="M57" s="100">
        <v>0</v>
      </c>
      <c r="N57" s="100">
        <v>0</v>
      </c>
      <c r="O57" s="100">
        <v>0</v>
      </c>
      <c r="P57" s="100">
        <v>0</v>
      </c>
      <c r="Q57" s="100">
        <v>0</v>
      </c>
      <c r="R57" s="100">
        <v>0</v>
      </c>
      <c r="S57" s="100">
        <v>0</v>
      </c>
    </row>
    <row r="58" spans="1:19" ht="16.899999999999999" customHeight="1" x14ac:dyDescent="0.2">
      <c r="A58" s="129" t="s">
        <v>33</v>
      </c>
      <c r="B58" s="128" t="s">
        <v>147</v>
      </c>
      <c r="C58" s="31" t="s">
        <v>148</v>
      </c>
      <c r="D58" s="121">
        <v>0</v>
      </c>
      <c r="E58" s="100">
        <v>0</v>
      </c>
      <c r="F58" s="100">
        <v>0</v>
      </c>
      <c r="G58" s="100">
        <v>0</v>
      </c>
      <c r="H58" s="100">
        <v>0</v>
      </c>
      <c r="I58" s="100">
        <v>0</v>
      </c>
      <c r="J58" s="100">
        <v>0</v>
      </c>
      <c r="K58" s="100">
        <v>0</v>
      </c>
      <c r="L58" s="100">
        <v>0</v>
      </c>
      <c r="M58" s="100">
        <v>0</v>
      </c>
      <c r="N58" s="100">
        <v>0</v>
      </c>
      <c r="O58" s="100">
        <v>0</v>
      </c>
      <c r="P58" s="100">
        <v>0</v>
      </c>
      <c r="Q58" s="100">
        <v>0</v>
      </c>
      <c r="R58" s="100">
        <v>0</v>
      </c>
      <c r="S58" s="100">
        <v>0</v>
      </c>
    </row>
    <row r="59" spans="1:19" ht="16.899999999999999" customHeight="1" x14ac:dyDescent="0.2">
      <c r="A59" s="129" t="s">
        <v>33</v>
      </c>
      <c r="B59" s="128" t="s">
        <v>149</v>
      </c>
      <c r="C59" s="31" t="s">
        <v>150</v>
      </c>
      <c r="D59" s="121">
        <v>0</v>
      </c>
      <c r="E59" s="100">
        <v>0</v>
      </c>
      <c r="F59" s="100">
        <v>0</v>
      </c>
      <c r="G59" s="100">
        <v>0</v>
      </c>
      <c r="H59" s="100">
        <v>0</v>
      </c>
      <c r="I59" s="100">
        <v>0</v>
      </c>
      <c r="J59" s="100">
        <v>0</v>
      </c>
      <c r="K59" s="100">
        <v>0</v>
      </c>
      <c r="L59" s="100">
        <v>0</v>
      </c>
      <c r="M59" s="100">
        <v>0</v>
      </c>
      <c r="N59" s="100">
        <v>0</v>
      </c>
      <c r="O59" s="100">
        <v>0</v>
      </c>
      <c r="P59" s="100">
        <v>0</v>
      </c>
      <c r="Q59" s="100">
        <v>0</v>
      </c>
      <c r="R59" s="100">
        <v>0</v>
      </c>
      <c r="S59" s="100">
        <v>0</v>
      </c>
    </row>
    <row r="60" spans="1:19" ht="16.899999999999999" customHeight="1" x14ac:dyDescent="0.2">
      <c r="A60" s="129" t="s">
        <v>151</v>
      </c>
      <c r="B60" s="128" t="s">
        <v>152</v>
      </c>
      <c r="C60" s="31" t="s">
        <v>153</v>
      </c>
      <c r="D60" s="121">
        <v>0</v>
      </c>
      <c r="E60" s="100">
        <v>0</v>
      </c>
      <c r="F60" s="100">
        <v>0</v>
      </c>
      <c r="G60" s="100">
        <v>0</v>
      </c>
      <c r="H60" s="100">
        <v>0</v>
      </c>
      <c r="I60" s="100">
        <v>0</v>
      </c>
      <c r="J60" s="100">
        <v>0</v>
      </c>
      <c r="K60" s="100">
        <v>0</v>
      </c>
      <c r="L60" s="100">
        <v>0</v>
      </c>
      <c r="M60" s="100">
        <v>0</v>
      </c>
      <c r="N60" s="100">
        <v>0</v>
      </c>
      <c r="O60" s="100">
        <v>0</v>
      </c>
      <c r="P60" s="100">
        <v>0</v>
      </c>
      <c r="Q60" s="100">
        <v>0</v>
      </c>
      <c r="R60" s="100">
        <v>0</v>
      </c>
      <c r="S60" s="100">
        <v>0</v>
      </c>
    </row>
    <row r="61" spans="1:19" ht="16.899999999999999" customHeight="1" x14ac:dyDescent="0.2">
      <c r="A61" s="129" t="s">
        <v>33</v>
      </c>
      <c r="B61" s="128" t="s">
        <v>154</v>
      </c>
      <c r="C61" s="31" t="s">
        <v>155</v>
      </c>
      <c r="D61" s="121">
        <v>0</v>
      </c>
      <c r="E61" s="100">
        <v>0</v>
      </c>
      <c r="F61" s="100">
        <v>0</v>
      </c>
      <c r="G61" s="100">
        <v>0</v>
      </c>
      <c r="H61" s="100">
        <v>0</v>
      </c>
      <c r="I61" s="100">
        <v>0</v>
      </c>
      <c r="J61" s="100">
        <v>0</v>
      </c>
      <c r="K61" s="100">
        <v>0</v>
      </c>
      <c r="L61" s="100">
        <v>0</v>
      </c>
      <c r="M61" s="100">
        <v>0</v>
      </c>
      <c r="N61" s="100">
        <v>0</v>
      </c>
      <c r="O61" s="100">
        <v>0</v>
      </c>
      <c r="P61" s="100">
        <v>0</v>
      </c>
      <c r="Q61" s="100">
        <v>0</v>
      </c>
      <c r="R61" s="100">
        <v>0</v>
      </c>
      <c r="S61" s="100">
        <v>0</v>
      </c>
    </row>
    <row r="62" spans="1:19" ht="16.899999999999999" customHeight="1" x14ac:dyDescent="0.2">
      <c r="A62" s="129" t="s">
        <v>151</v>
      </c>
      <c r="B62" s="128" t="s">
        <v>156</v>
      </c>
      <c r="C62" s="31" t="s">
        <v>157</v>
      </c>
      <c r="D62" s="121">
        <v>0</v>
      </c>
      <c r="E62" s="100">
        <v>0</v>
      </c>
      <c r="F62" s="100">
        <v>0</v>
      </c>
      <c r="G62" s="100">
        <v>0</v>
      </c>
      <c r="H62" s="100">
        <v>0</v>
      </c>
      <c r="I62" s="100">
        <v>0</v>
      </c>
      <c r="J62" s="100">
        <v>0</v>
      </c>
      <c r="K62" s="100">
        <v>0</v>
      </c>
      <c r="L62" s="100">
        <v>0</v>
      </c>
      <c r="M62" s="100">
        <v>0</v>
      </c>
      <c r="N62" s="100">
        <v>0</v>
      </c>
      <c r="O62" s="100">
        <v>0</v>
      </c>
      <c r="P62" s="100">
        <v>0</v>
      </c>
      <c r="Q62" s="100">
        <v>0</v>
      </c>
      <c r="R62" s="100">
        <v>0</v>
      </c>
      <c r="S62" s="100">
        <v>0</v>
      </c>
    </row>
    <row r="63" spans="1:19" ht="16.899999999999999" customHeight="1" x14ac:dyDescent="0.2">
      <c r="A63" s="129" t="s">
        <v>151</v>
      </c>
      <c r="B63" s="128" t="s">
        <v>158</v>
      </c>
      <c r="C63" s="31" t="s">
        <v>159</v>
      </c>
      <c r="D63" s="121">
        <v>0</v>
      </c>
      <c r="E63" s="100">
        <v>0</v>
      </c>
      <c r="F63" s="100">
        <v>0</v>
      </c>
      <c r="G63" s="100">
        <v>0</v>
      </c>
      <c r="H63" s="100">
        <v>0</v>
      </c>
      <c r="I63" s="100">
        <v>0</v>
      </c>
      <c r="J63" s="100">
        <v>0</v>
      </c>
      <c r="K63" s="100">
        <v>0</v>
      </c>
      <c r="L63" s="100">
        <v>0</v>
      </c>
      <c r="M63" s="100">
        <v>0</v>
      </c>
      <c r="N63" s="100">
        <v>0</v>
      </c>
      <c r="O63" s="100">
        <v>0</v>
      </c>
      <c r="P63" s="100">
        <v>0</v>
      </c>
      <c r="Q63" s="100">
        <v>0</v>
      </c>
      <c r="R63" s="100">
        <v>0</v>
      </c>
      <c r="S63" s="100">
        <v>0</v>
      </c>
    </row>
    <row r="64" spans="1:19" ht="16.899999999999999" customHeight="1" x14ac:dyDescent="0.2">
      <c r="A64" s="129" t="s">
        <v>33</v>
      </c>
      <c r="B64" s="128" t="s">
        <v>160</v>
      </c>
      <c r="C64" s="31" t="s">
        <v>161</v>
      </c>
      <c r="D64" s="121">
        <v>0</v>
      </c>
      <c r="E64" s="100">
        <v>0</v>
      </c>
      <c r="F64" s="100">
        <v>0</v>
      </c>
      <c r="G64" s="100">
        <v>0</v>
      </c>
      <c r="H64" s="100">
        <v>0</v>
      </c>
      <c r="I64" s="100">
        <v>0</v>
      </c>
      <c r="J64" s="100">
        <v>0</v>
      </c>
      <c r="K64" s="100">
        <v>0</v>
      </c>
      <c r="L64" s="100">
        <v>0</v>
      </c>
      <c r="M64" s="100">
        <v>0</v>
      </c>
      <c r="N64" s="100">
        <v>0</v>
      </c>
      <c r="O64" s="100">
        <v>0</v>
      </c>
      <c r="P64" s="100">
        <v>0</v>
      </c>
      <c r="Q64" s="100">
        <v>0</v>
      </c>
      <c r="R64" s="100">
        <v>0</v>
      </c>
      <c r="S64" s="100">
        <v>0</v>
      </c>
    </row>
    <row r="65" spans="1:19" ht="16.899999999999999" customHeight="1" x14ac:dyDescent="0.2">
      <c r="A65" s="129" t="s">
        <v>151</v>
      </c>
      <c r="B65" s="128" t="s">
        <v>162</v>
      </c>
      <c r="C65" s="31" t="s">
        <v>163</v>
      </c>
      <c r="D65" s="121">
        <v>0</v>
      </c>
      <c r="E65" s="100">
        <v>0</v>
      </c>
      <c r="F65" s="100">
        <v>0</v>
      </c>
      <c r="G65" s="100">
        <v>0</v>
      </c>
      <c r="H65" s="100">
        <v>0</v>
      </c>
      <c r="I65" s="100">
        <v>0</v>
      </c>
      <c r="J65" s="100">
        <v>0</v>
      </c>
      <c r="K65" s="100">
        <v>0</v>
      </c>
      <c r="L65" s="100">
        <v>0</v>
      </c>
      <c r="M65" s="100">
        <v>0</v>
      </c>
      <c r="N65" s="100">
        <v>0</v>
      </c>
      <c r="O65" s="100">
        <v>0</v>
      </c>
      <c r="P65" s="100">
        <v>0</v>
      </c>
      <c r="Q65" s="100">
        <v>0</v>
      </c>
      <c r="R65" s="100">
        <v>0</v>
      </c>
      <c r="S65" s="100">
        <v>0</v>
      </c>
    </row>
    <row r="66" spans="1:19" ht="16.899999999999999" customHeight="1" x14ac:dyDescent="0.2">
      <c r="A66" s="125" t="s">
        <v>164</v>
      </c>
      <c r="B66" s="124" t="s">
        <v>165</v>
      </c>
      <c r="C66" s="25" t="s">
        <v>166</v>
      </c>
      <c r="D66" s="121">
        <v>0</v>
      </c>
      <c r="E66" s="100">
        <v>0</v>
      </c>
      <c r="F66" s="100">
        <v>0</v>
      </c>
      <c r="G66" s="100">
        <v>0</v>
      </c>
      <c r="H66" s="100">
        <v>0</v>
      </c>
      <c r="I66" s="100">
        <v>0</v>
      </c>
      <c r="J66" s="100">
        <v>0</v>
      </c>
      <c r="K66" s="100">
        <v>0</v>
      </c>
      <c r="L66" s="100">
        <v>0</v>
      </c>
      <c r="M66" s="100">
        <v>0</v>
      </c>
      <c r="N66" s="100">
        <v>0</v>
      </c>
      <c r="O66" s="100">
        <v>0</v>
      </c>
      <c r="P66" s="100">
        <v>0</v>
      </c>
      <c r="Q66" s="100">
        <v>0</v>
      </c>
      <c r="R66" s="100">
        <v>0</v>
      </c>
      <c r="S66" s="100">
        <v>0</v>
      </c>
    </row>
    <row r="67" spans="1:19" ht="16.899999999999999" customHeight="1" x14ac:dyDescent="0.2">
      <c r="A67" s="125" t="s">
        <v>87</v>
      </c>
      <c r="B67" s="124" t="s">
        <v>167</v>
      </c>
      <c r="C67" s="25" t="s">
        <v>168</v>
      </c>
      <c r="D67" s="121">
        <v>0</v>
      </c>
      <c r="E67" s="100">
        <v>0</v>
      </c>
      <c r="F67" s="100">
        <v>0</v>
      </c>
      <c r="G67" s="100">
        <v>0</v>
      </c>
      <c r="H67" s="100">
        <v>0</v>
      </c>
      <c r="I67" s="100">
        <v>0</v>
      </c>
      <c r="J67" s="100">
        <v>0</v>
      </c>
      <c r="K67" s="100">
        <v>0</v>
      </c>
      <c r="L67" s="100">
        <v>0</v>
      </c>
      <c r="M67" s="100">
        <v>0</v>
      </c>
      <c r="N67" s="100">
        <v>0</v>
      </c>
      <c r="O67" s="100">
        <v>0</v>
      </c>
      <c r="P67" s="100">
        <v>0</v>
      </c>
      <c r="Q67" s="100">
        <v>0</v>
      </c>
      <c r="R67" s="100">
        <v>0</v>
      </c>
      <c r="S67" s="100">
        <v>0</v>
      </c>
    </row>
    <row r="68" spans="1:19" ht="16.899999999999999" customHeight="1" x14ac:dyDescent="0.2">
      <c r="A68" s="125" t="s">
        <v>169</v>
      </c>
      <c r="B68" s="127" t="s">
        <v>170</v>
      </c>
      <c r="C68" s="25" t="s">
        <v>171</v>
      </c>
      <c r="D68" s="121">
        <v>0.20860000000000001</v>
      </c>
      <c r="E68" s="100">
        <v>0</v>
      </c>
      <c r="F68" s="100">
        <v>0</v>
      </c>
      <c r="G68" s="100">
        <v>0</v>
      </c>
      <c r="H68" s="100">
        <v>0</v>
      </c>
      <c r="I68" s="100">
        <v>1.9699999999999999E-2</v>
      </c>
      <c r="J68" s="100">
        <v>0</v>
      </c>
      <c r="K68" s="100">
        <v>0</v>
      </c>
      <c r="L68" s="100">
        <v>0.18890000000000001</v>
      </c>
      <c r="M68" s="100">
        <v>0</v>
      </c>
      <c r="N68" s="100">
        <v>0</v>
      </c>
      <c r="O68" s="100">
        <v>0</v>
      </c>
      <c r="P68" s="100">
        <v>0</v>
      </c>
      <c r="Q68" s="100">
        <v>0</v>
      </c>
      <c r="R68" s="100">
        <v>0</v>
      </c>
      <c r="S68" s="100">
        <v>0</v>
      </c>
    </row>
    <row r="69" spans="1:19" ht="16.899999999999999" customHeight="1" x14ac:dyDescent="0.2">
      <c r="A69" s="125" t="s">
        <v>172</v>
      </c>
      <c r="B69" s="126" t="s">
        <v>173</v>
      </c>
      <c r="C69" s="25" t="s">
        <v>174</v>
      </c>
      <c r="D69" s="121">
        <v>0</v>
      </c>
      <c r="E69" s="100">
        <v>0</v>
      </c>
      <c r="F69" s="100">
        <v>0</v>
      </c>
      <c r="G69" s="100">
        <v>0</v>
      </c>
      <c r="H69" s="100">
        <v>0</v>
      </c>
      <c r="I69" s="100">
        <v>0</v>
      </c>
      <c r="J69" s="100">
        <v>0</v>
      </c>
      <c r="K69" s="100">
        <v>0</v>
      </c>
      <c r="L69" s="100">
        <v>0</v>
      </c>
      <c r="M69" s="100">
        <v>0</v>
      </c>
      <c r="N69" s="100">
        <v>0</v>
      </c>
      <c r="O69" s="100">
        <v>0</v>
      </c>
      <c r="P69" s="100">
        <v>0</v>
      </c>
      <c r="Q69" s="100">
        <v>0</v>
      </c>
      <c r="R69" s="100">
        <v>0</v>
      </c>
      <c r="S69" s="100">
        <v>0</v>
      </c>
    </row>
    <row r="70" spans="1:19" ht="16.899999999999999" customHeight="1" x14ac:dyDescent="0.2">
      <c r="A70" s="123" t="s">
        <v>175</v>
      </c>
      <c r="B70" s="122" t="s">
        <v>176</v>
      </c>
      <c r="C70" s="25" t="s">
        <v>177</v>
      </c>
      <c r="D70" s="121">
        <v>0</v>
      </c>
      <c r="E70" s="104">
        <v>0</v>
      </c>
      <c r="F70" s="104">
        <v>0</v>
      </c>
      <c r="G70" s="104">
        <v>0</v>
      </c>
      <c r="H70" s="104">
        <v>0</v>
      </c>
      <c r="I70" s="104">
        <v>0</v>
      </c>
      <c r="J70" s="104">
        <v>0</v>
      </c>
      <c r="K70" s="104">
        <v>0</v>
      </c>
      <c r="L70" s="104">
        <v>0</v>
      </c>
      <c r="M70" s="104">
        <v>0</v>
      </c>
      <c r="N70" s="104">
        <v>0</v>
      </c>
      <c r="O70" s="104">
        <v>0</v>
      </c>
      <c r="P70" s="104">
        <v>0</v>
      </c>
      <c r="Q70" s="104">
        <v>0</v>
      </c>
      <c r="R70" s="104">
        <v>0</v>
      </c>
      <c r="S70" s="104">
        <v>0</v>
      </c>
    </row>
    <row r="71" spans="1:19" ht="16.899999999999999" customHeight="1" x14ac:dyDescent="0.2">
      <c r="A71" s="55">
        <v>3</v>
      </c>
      <c r="B71" s="56" t="s">
        <v>178</v>
      </c>
      <c r="C71" s="7" t="s">
        <v>179</v>
      </c>
      <c r="D71" s="20">
        <v>0</v>
      </c>
      <c r="E71" s="20">
        <v>0</v>
      </c>
      <c r="F71" s="20">
        <v>0</v>
      </c>
      <c r="G71" s="20">
        <v>0</v>
      </c>
      <c r="H71" s="20">
        <v>0</v>
      </c>
      <c r="I71" s="20">
        <v>0</v>
      </c>
      <c r="J71" s="20">
        <v>0</v>
      </c>
      <c r="K71" s="20">
        <v>0</v>
      </c>
      <c r="L71" s="20">
        <v>0</v>
      </c>
      <c r="M71" s="20">
        <v>0</v>
      </c>
      <c r="N71" s="20">
        <v>0</v>
      </c>
      <c r="O71" s="20">
        <v>0</v>
      </c>
      <c r="P71" s="20">
        <v>0</v>
      </c>
      <c r="Q71" s="20">
        <v>0</v>
      </c>
      <c r="R71" s="20">
        <v>0</v>
      </c>
      <c r="S71" s="20">
        <v>0</v>
      </c>
    </row>
    <row r="72" spans="1:19" ht="16.899999999999999" customHeight="1" x14ac:dyDescent="0.2">
      <c r="A72" s="23" t="s">
        <v>180</v>
      </c>
      <c r="B72" s="24" t="s">
        <v>181</v>
      </c>
      <c r="C72" s="25" t="s">
        <v>182</v>
      </c>
      <c r="D72" s="121">
        <v>0</v>
      </c>
      <c r="E72" s="96">
        <v>0</v>
      </c>
      <c r="F72" s="96">
        <v>0</v>
      </c>
      <c r="G72" s="96">
        <v>0</v>
      </c>
      <c r="H72" s="96">
        <v>0</v>
      </c>
      <c r="I72" s="96">
        <v>0</v>
      </c>
      <c r="J72" s="96">
        <v>0</v>
      </c>
      <c r="K72" s="96">
        <v>0</v>
      </c>
      <c r="L72" s="96">
        <v>0</v>
      </c>
      <c r="M72" s="96">
        <v>0</v>
      </c>
      <c r="N72" s="96">
        <v>0</v>
      </c>
      <c r="O72" s="96">
        <v>0</v>
      </c>
      <c r="P72" s="96">
        <v>0</v>
      </c>
      <c r="Q72" s="96">
        <v>0</v>
      </c>
      <c r="R72" s="96">
        <v>0</v>
      </c>
      <c r="S72" s="96">
        <v>0</v>
      </c>
    </row>
    <row r="73" spans="1:19" ht="16.899999999999999" customHeight="1" x14ac:dyDescent="0.2">
      <c r="A73" s="125" t="s">
        <v>183</v>
      </c>
      <c r="B73" s="124" t="s">
        <v>184</v>
      </c>
      <c r="C73" s="25" t="s">
        <v>185</v>
      </c>
      <c r="D73" s="121">
        <v>0</v>
      </c>
      <c r="E73" s="100">
        <v>0</v>
      </c>
      <c r="F73" s="100">
        <v>0</v>
      </c>
      <c r="G73" s="100">
        <v>0</v>
      </c>
      <c r="H73" s="100">
        <v>0</v>
      </c>
      <c r="I73" s="100">
        <v>0</v>
      </c>
      <c r="J73" s="100">
        <v>0</v>
      </c>
      <c r="K73" s="100">
        <v>0</v>
      </c>
      <c r="L73" s="100">
        <v>0</v>
      </c>
      <c r="M73" s="100">
        <v>0</v>
      </c>
      <c r="N73" s="100">
        <v>0</v>
      </c>
      <c r="O73" s="100">
        <v>0</v>
      </c>
      <c r="P73" s="100">
        <v>0</v>
      </c>
      <c r="Q73" s="100">
        <v>0</v>
      </c>
      <c r="R73" s="100">
        <v>0</v>
      </c>
      <c r="S73" s="100">
        <v>0</v>
      </c>
    </row>
    <row r="74" spans="1:19" ht="16.899999999999999" customHeight="1" x14ac:dyDescent="0.2">
      <c r="A74" s="125" t="s">
        <v>186</v>
      </c>
      <c r="B74" s="126" t="s">
        <v>187</v>
      </c>
      <c r="C74" s="25" t="s">
        <v>188</v>
      </c>
      <c r="D74" s="121">
        <v>0</v>
      </c>
      <c r="E74" s="100">
        <v>0</v>
      </c>
      <c r="F74" s="100">
        <v>0</v>
      </c>
      <c r="G74" s="100">
        <v>0</v>
      </c>
      <c r="H74" s="100">
        <v>0</v>
      </c>
      <c r="I74" s="100">
        <v>0</v>
      </c>
      <c r="J74" s="100">
        <v>0</v>
      </c>
      <c r="K74" s="100">
        <v>0</v>
      </c>
      <c r="L74" s="100">
        <v>0</v>
      </c>
      <c r="M74" s="100">
        <v>0</v>
      </c>
      <c r="N74" s="100">
        <v>0</v>
      </c>
      <c r="O74" s="100">
        <v>0</v>
      </c>
      <c r="P74" s="100">
        <v>0</v>
      </c>
      <c r="Q74" s="100">
        <v>0</v>
      </c>
      <c r="R74" s="100">
        <v>0</v>
      </c>
      <c r="S74" s="100">
        <v>0</v>
      </c>
    </row>
    <row r="75" spans="1:19" ht="16.899999999999999" customHeight="1" x14ac:dyDescent="0.2">
      <c r="A75" s="125" t="s">
        <v>189</v>
      </c>
      <c r="B75" s="124" t="s">
        <v>190</v>
      </c>
      <c r="C75" s="25" t="s">
        <v>191</v>
      </c>
      <c r="D75" s="121">
        <v>0</v>
      </c>
      <c r="E75" s="100">
        <v>0</v>
      </c>
      <c r="F75" s="100">
        <v>0</v>
      </c>
      <c r="G75" s="100">
        <v>0</v>
      </c>
      <c r="H75" s="100">
        <v>0</v>
      </c>
      <c r="I75" s="100">
        <v>0</v>
      </c>
      <c r="J75" s="100">
        <v>0</v>
      </c>
      <c r="K75" s="100">
        <v>0</v>
      </c>
      <c r="L75" s="100">
        <v>0</v>
      </c>
      <c r="M75" s="100">
        <v>0</v>
      </c>
      <c r="N75" s="100">
        <v>0</v>
      </c>
      <c r="O75" s="100">
        <v>0</v>
      </c>
      <c r="P75" s="100">
        <v>0</v>
      </c>
      <c r="Q75" s="100">
        <v>0</v>
      </c>
      <c r="R75" s="100">
        <v>0</v>
      </c>
      <c r="S75" s="100">
        <v>0</v>
      </c>
    </row>
    <row r="76" spans="1:19" ht="16.899999999999999" customHeight="1" x14ac:dyDescent="0.2">
      <c r="A76" s="123" t="s">
        <v>192</v>
      </c>
      <c r="B76" s="122" t="s">
        <v>193</v>
      </c>
      <c r="C76" s="25" t="s">
        <v>194</v>
      </c>
      <c r="D76" s="121">
        <v>0</v>
      </c>
      <c r="E76" s="112">
        <v>0</v>
      </c>
      <c r="F76" s="112">
        <v>0</v>
      </c>
      <c r="G76" s="112">
        <v>0</v>
      </c>
      <c r="H76" s="112">
        <v>0</v>
      </c>
      <c r="I76" s="112">
        <v>0</v>
      </c>
      <c r="J76" s="112">
        <v>0</v>
      </c>
      <c r="K76" s="112">
        <v>0</v>
      </c>
      <c r="L76" s="112">
        <v>0</v>
      </c>
      <c r="M76" s="112">
        <v>0</v>
      </c>
      <c r="N76" s="112">
        <v>0</v>
      </c>
      <c r="O76" s="112">
        <v>0</v>
      </c>
      <c r="P76" s="112">
        <v>0</v>
      </c>
      <c r="Q76" s="112">
        <v>0</v>
      </c>
      <c r="R76" s="112">
        <v>0</v>
      </c>
      <c r="S76" s="112">
        <v>0</v>
      </c>
    </row>
  </sheetData>
  <mergeCells count="7">
    <mergeCell ref="A1:L1"/>
    <mergeCell ref="A4:A5"/>
    <mergeCell ref="B4:B5"/>
    <mergeCell ref="C4:C5"/>
    <mergeCell ref="D4:D5"/>
    <mergeCell ref="A2:L2"/>
    <mergeCell ref="E4:S4"/>
  </mergeCells>
  <printOptions horizontalCentered="1"/>
  <pageMargins left="0.5" right="0" top="0.25" bottom="0" header="0.511811023622047" footer="0.511811023622047"/>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42"/>
  <sheetViews>
    <sheetView topLeftCell="A77" zoomScale="90" zoomScaleNormal="90" workbookViewId="0">
      <selection activeCell="N1" sqref="N1:Q1048576"/>
    </sheetView>
  </sheetViews>
  <sheetFormatPr defaultRowHeight="15" x14ac:dyDescent="0.25"/>
  <cols>
    <col min="1" max="1" width="5.875" style="334" customWidth="1"/>
    <col min="2" max="2" width="25.75" style="234" customWidth="1"/>
    <col min="3" max="3" width="7.75" style="332" customWidth="1"/>
    <col min="4" max="4" width="6.875" style="332" customWidth="1"/>
    <col min="5" max="5" width="7.75" style="332" customWidth="1"/>
    <col min="6" max="6" width="6.25" style="332" customWidth="1"/>
    <col min="7" max="7" width="6.5" style="332" customWidth="1"/>
    <col min="8" max="8" width="6.875" style="234" customWidth="1"/>
    <col min="9" max="9" width="12" style="234" customWidth="1"/>
    <col min="10" max="10" width="16.375" style="234" customWidth="1"/>
    <col min="11" max="11" width="31.75" style="333" customWidth="1"/>
    <col min="12" max="12" width="17.125" style="233" customWidth="1"/>
    <col min="13" max="13" width="9.75" style="233" hidden="1" customWidth="1"/>
    <col min="14" max="238" width="9" style="234"/>
    <col min="239" max="239" width="4.125" style="234" customWidth="1"/>
    <col min="240" max="240" width="34.5" style="234" customWidth="1"/>
    <col min="241" max="241" width="9.875" style="234" customWidth="1"/>
    <col min="242" max="242" width="6.875" style="234" customWidth="1"/>
    <col min="243" max="243" width="8.875" style="234" customWidth="1"/>
    <col min="244" max="244" width="8" style="234" customWidth="1"/>
    <col min="245" max="245" width="7.125" style="234" customWidth="1"/>
    <col min="246" max="246" width="6.875" style="234" customWidth="1"/>
    <col min="247" max="247" width="13.875" style="234" customWidth="1"/>
    <col min="248" max="248" width="24.875" style="234" customWidth="1"/>
    <col min="249" max="249" width="23.375" style="234" customWidth="1"/>
    <col min="250" max="250" width="17.125" style="234" customWidth="1"/>
    <col min="251" max="494" width="9" style="234"/>
    <col min="495" max="495" width="4.125" style="234" customWidth="1"/>
    <col min="496" max="496" width="34.5" style="234" customWidth="1"/>
    <col min="497" max="497" width="9.875" style="234" customWidth="1"/>
    <col min="498" max="498" width="6.875" style="234" customWidth="1"/>
    <col min="499" max="499" width="8.875" style="234" customWidth="1"/>
    <col min="500" max="500" width="8" style="234" customWidth="1"/>
    <col min="501" max="501" width="7.125" style="234" customWidth="1"/>
    <col min="502" max="502" width="6.875" style="234" customWidth="1"/>
    <col min="503" max="503" width="13.875" style="234" customWidth="1"/>
    <col min="504" max="504" width="24.875" style="234" customWidth="1"/>
    <col min="505" max="505" width="23.375" style="234" customWidth="1"/>
    <col min="506" max="506" width="17.125" style="234" customWidth="1"/>
    <col min="507" max="750" width="9" style="234"/>
    <col min="751" max="751" width="4.125" style="234" customWidth="1"/>
    <col min="752" max="752" width="34.5" style="234" customWidth="1"/>
    <col min="753" max="753" width="9.875" style="234" customWidth="1"/>
    <col min="754" max="754" width="6.875" style="234" customWidth="1"/>
    <col min="755" max="755" width="8.875" style="234" customWidth="1"/>
    <col min="756" max="756" width="8" style="234" customWidth="1"/>
    <col min="757" max="757" width="7.125" style="234" customWidth="1"/>
    <col min="758" max="758" width="6.875" style="234" customWidth="1"/>
    <col min="759" max="759" width="13.875" style="234" customWidth="1"/>
    <col min="760" max="760" width="24.875" style="234" customWidth="1"/>
    <col min="761" max="761" width="23.375" style="234" customWidth="1"/>
    <col min="762" max="762" width="17.125" style="234" customWidth="1"/>
    <col min="763" max="1006" width="9" style="234"/>
    <col min="1007" max="1007" width="4.125" style="234" customWidth="1"/>
    <col min="1008" max="1008" width="34.5" style="234" customWidth="1"/>
    <col min="1009" max="1009" width="9.875" style="234" customWidth="1"/>
    <col min="1010" max="1010" width="6.875" style="234" customWidth="1"/>
    <col min="1011" max="1011" width="8.875" style="234" customWidth="1"/>
    <col min="1012" max="1012" width="8" style="234" customWidth="1"/>
    <col min="1013" max="1013" width="7.125" style="234" customWidth="1"/>
    <col min="1014" max="1014" width="6.875" style="234" customWidth="1"/>
    <col min="1015" max="1015" width="13.875" style="234" customWidth="1"/>
    <col min="1016" max="1016" width="24.875" style="234" customWidth="1"/>
    <col min="1017" max="1017" width="23.375" style="234" customWidth="1"/>
    <col min="1018" max="1018" width="17.125" style="234" customWidth="1"/>
    <col min="1019" max="1262" width="9" style="234"/>
    <col min="1263" max="1263" width="4.125" style="234" customWidth="1"/>
    <col min="1264" max="1264" width="34.5" style="234" customWidth="1"/>
    <col min="1265" max="1265" width="9.875" style="234" customWidth="1"/>
    <col min="1266" max="1266" width="6.875" style="234" customWidth="1"/>
    <col min="1267" max="1267" width="8.875" style="234" customWidth="1"/>
    <col min="1268" max="1268" width="8" style="234" customWidth="1"/>
    <col min="1269" max="1269" width="7.125" style="234" customWidth="1"/>
    <col min="1270" max="1270" width="6.875" style="234" customWidth="1"/>
    <col min="1271" max="1271" width="13.875" style="234" customWidth="1"/>
    <col min="1272" max="1272" width="24.875" style="234" customWidth="1"/>
    <col min="1273" max="1273" width="23.375" style="234" customWidth="1"/>
    <col min="1274" max="1274" width="17.125" style="234" customWidth="1"/>
    <col min="1275" max="1518" width="9" style="234"/>
    <col min="1519" max="1519" width="4.125" style="234" customWidth="1"/>
    <col min="1520" max="1520" width="34.5" style="234" customWidth="1"/>
    <col min="1521" max="1521" width="9.875" style="234" customWidth="1"/>
    <col min="1522" max="1522" width="6.875" style="234" customWidth="1"/>
    <col min="1523" max="1523" width="8.875" style="234" customWidth="1"/>
    <col min="1524" max="1524" width="8" style="234" customWidth="1"/>
    <col min="1525" max="1525" width="7.125" style="234" customWidth="1"/>
    <col min="1526" max="1526" width="6.875" style="234" customWidth="1"/>
    <col min="1527" max="1527" width="13.875" style="234" customWidth="1"/>
    <col min="1528" max="1528" width="24.875" style="234" customWidth="1"/>
    <col min="1529" max="1529" width="23.375" style="234" customWidth="1"/>
    <col min="1530" max="1530" width="17.125" style="234" customWidth="1"/>
    <col min="1531" max="1774" width="9" style="234"/>
    <col min="1775" max="1775" width="4.125" style="234" customWidth="1"/>
    <col min="1776" max="1776" width="34.5" style="234" customWidth="1"/>
    <col min="1777" max="1777" width="9.875" style="234" customWidth="1"/>
    <col min="1778" max="1778" width="6.875" style="234" customWidth="1"/>
    <col min="1779" max="1779" width="8.875" style="234" customWidth="1"/>
    <col min="1780" max="1780" width="8" style="234" customWidth="1"/>
    <col min="1781" max="1781" width="7.125" style="234" customWidth="1"/>
    <col min="1782" max="1782" width="6.875" style="234" customWidth="1"/>
    <col min="1783" max="1783" width="13.875" style="234" customWidth="1"/>
    <col min="1784" max="1784" width="24.875" style="234" customWidth="1"/>
    <col min="1785" max="1785" width="23.375" style="234" customWidth="1"/>
    <col min="1786" max="1786" width="17.125" style="234" customWidth="1"/>
    <col min="1787" max="2030" width="9" style="234"/>
    <col min="2031" max="2031" width="4.125" style="234" customWidth="1"/>
    <col min="2032" max="2032" width="34.5" style="234" customWidth="1"/>
    <col min="2033" max="2033" width="9.875" style="234" customWidth="1"/>
    <col min="2034" max="2034" width="6.875" style="234" customWidth="1"/>
    <col min="2035" max="2035" width="8.875" style="234" customWidth="1"/>
    <col min="2036" max="2036" width="8" style="234" customWidth="1"/>
    <col min="2037" max="2037" width="7.125" style="234" customWidth="1"/>
    <col min="2038" max="2038" width="6.875" style="234" customWidth="1"/>
    <col min="2039" max="2039" width="13.875" style="234" customWidth="1"/>
    <col min="2040" max="2040" width="24.875" style="234" customWidth="1"/>
    <col min="2041" max="2041" width="23.375" style="234" customWidth="1"/>
    <col min="2042" max="2042" width="17.125" style="234" customWidth="1"/>
    <col min="2043" max="2286" width="9" style="234"/>
    <col min="2287" max="2287" width="4.125" style="234" customWidth="1"/>
    <col min="2288" max="2288" width="34.5" style="234" customWidth="1"/>
    <col min="2289" max="2289" width="9.875" style="234" customWidth="1"/>
    <col min="2290" max="2290" width="6.875" style="234" customWidth="1"/>
    <col min="2291" max="2291" width="8.875" style="234" customWidth="1"/>
    <col min="2292" max="2292" width="8" style="234" customWidth="1"/>
    <col min="2293" max="2293" width="7.125" style="234" customWidth="1"/>
    <col min="2294" max="2294" width="6.875" style="234" customWidth="1"/>
    <col min="2295" max="2295" width="13.875" style="234" customWidth="1"/>
    <col min="2296" max="2296" width="24.875" style="234" customWidth="1"/>
    <col min="2297" max="2297" width="23.375" style="234" customWidth="1"/>
    <col min="2298" max="2298" width="17.125" style="234" customWidth="1"/>
    <col min="2299" max="2542" width="9" style="234"/>
    <col min="2543" max="2543" width="4.125" style="234" customWidth="1"/>
    <col min="2544" max="2544" width="34.5" style="234" customWidth="1"/>
    <col min="2545" max="2545" width="9.875" style="234" customWidth="1"/>
    <col min="2546" max="2546" width="6.875" style="234" customWidth="1"/>
    <col min="2547" max="2547" width="8.875" style="234" customWidth="1"/>
    <col min="2548" max="2548" width="8" style="234" customWidth="1"/>
    <col min="2549" max="2549" width="7.125" style="234" customWidth="1"/>
    <col min="2550" max="2550" width="6.875" style="234" customWidth="1"/>
    <col min="2551" max="2551" width="13.875" style="234" customWidth="1"/>
    <col min="2552" max="2552" width="24.875" style="234" customWidth="1"/>
    <col min="2553" max="2553" width="23.375" style="234" customWidth="1"/>
    <col min="2554" max="2554" width="17.125" style="234" customWidth="1"/>
    <col min="2555" max="2798" width="9" style="234"/>
    <col min="2799" max="2799" width="4.125" style="234" customWidth="1"/>
    <col min="2800" max="2800" width="34.5" style="234" customWidth="1"/>
    <col min="2801" max="2801" width="9.875" style="234" customWidth="1"/>
    <col min="2802" max="2802" width="6.875" style="234" customWidth="1"/>
    <col min="2803" max="2803" width="8.875" style="234" customWidth="1"/>
    <col min="2804" max="2804" width="8" style="234" customWidth="1"/>
    <col min="2805" max="2805" width="7.125" style="234" customWidth="1"/>
    <col min="2806" max="2806" width="6.875" style="234" customWidth="1"/>
    <col min="2807" max="2807" width="13.875" style="234" customWidth="1"/>
    <col min="2808" max="2808" width="24.875" style="234" customWidth="1"/>
    <col min="2809" max="2809" width="23.375" style="234" customWidth="1"/>
    <col min="2810" max="2810" width="17.125" style="234" customWidth="1"/>
    <col min="2811" max="3054" width="9" style="234"/>
    <col min="3055" max="3055" width="4.125" style="234" customWidth="1"/>
    <col min="3056" max="3056" width="34.5" style="234" customWidth="1"/>
    <col min="3057" max="3057" width="9.875" style="234" customWidth="1"/>
    <col min="3058" max="3058" width="6.875" style="234" customWidth="1"/>
    <col min="3059" max="3059" width="8.875" style="234" customWidth="1"/>
    <col min="3060" max="3060" width="8" style="234" customWidth="1"/>
    <col min="3061" max="3061" width="7.125" style="234" customWidth="1"/>
    <col min="3062" max="3062" width="6.875" style="234" customWidth="1"/>
    <col min="3063" max="3063" width="13.875" style="234" customWidth="1"/>
    <col min="3064" max="3064" width="24.875" style="234" customWidth="1"/>
    <col min="3065" max="3065" width="23.375" style="234" customWidth="1"/>
    <col min="3066" max="3066" width="17.125" style="234" customWidth="1"/>
    <col min="3067" max="3310" width="9" style="234"/>
    <col min="3311" max="3311" width="4.125" style="234" customWidth="1"/>
    <col min="3312" max="3312" width="34.5" style="234" customWidth="1"/>
    <col min="3313" max="3313" width="9.875" style="234" customWidth="1"/>
    <col min="3314" max="3314" width="6.875" style="234" customWidth="1"/>
    <col min="3315" max="3315" width="8.875" style="234" customWidth="1"/>
    <col min="3316" max="3316" width="8" style="234" customWidth="1"/>
    <col min="3317" max="3317" width="7.125" style="234" customWidth="1"/>
    <col min="3318" max="3318" width="6.875" style="234" customWidth="1"/>
    <col min="3319" max="3319" width="13.875" style="234" customWidth="1"/>
    <col min="3320" max="3320" width="24.875" style="234" customWidth="1"/>
    <col min="3321" max="3321" width="23.375" style="234" customWidth="1"/>
    <col min="3322" max="3322" width="17.125" style="234" customWidth="1"/>
    <col min="3323" max="3566" width="9" style="234"/>
    <col min="3567" max="3567" width="4.125" style="234" customWidth="1"/>
    <col min="3568" max="3568" width="34.5" style="234" customWidth="1"/>
    <col min="3569" max="3569" width="9.875" style="234" customWidth="1"/>
    <col min="3570" max="3570" width="6.875" style="234" customWidth="1"/>
    <col min="3571" max="3571" width="8.875" style="234" customWidth="1"/>
    <col min="3572" max="3572" width="8" style="234" customWidth="1"/>
    <col min="3573" max="3573" width="7.125" style="234" customWidth="1"/>
    <col min="3574" max="3574" width="6.875" style="234" customWidth="1"/>
    <col min="3575" max="3575" width="13.875" style="234" customWidth="1"/>
    <col min="3576" max="3576" width="24.875" style="234" customWidth="1"/>
    <col min="3577" max="3577" width="23.375" style="234" customWidth="1"/>
    <col min="3578" max="3578" width="17.125" style="234" customWidth="1"/>
    <col min="3579" max="3822" width="9" style="234"/>
    <col min="3823" max="3823" width="4.125" style="234" customWidth="1"/>
    <col min="3824" max="3824" width="34.5" style="234" customWidth="1"/>
    <col min="3825" max="3825" width="9.875" style="234" customWidth="1"/>
    <col min="3826" max="3826" width="6.875" style="234" customWidth="1"/>
    <col min="3827" max="3827" width="8.875" style="234" customWidth="1"/>
    <col min="3828" max="3828" width="8" style="234" customWidth="1"/>
    <col min="3829" max="3829" width="7.125" style="234" customWidth="1"/>
    <col min="3830" max="3830" width="6.875" style="234" customWidth="1"/>
    <col min="3831" max="3831" width="13.875" style="234" customWidth="1"/>
    <col min="3832" max="3832" width="24.875" style="234" customWidth="1"/>
    <col min="3833" max="3833" width="23.375" style="234" customWidth="1"/>
    <col min="3834" max="3834" width="17.125" style="234" customWidth="1"/>
    <col min="3835" max="4078" width="9" style="234"/>
    <col min="4079" max="4079" width="4.125" style="234" customWidth="1"/>
    <col min="4080" max="4080" width="34.5" style="234" customWidth="1"/>
    <col min="4081" max="4081" width="9.875" style="234" customWidth="1"/>
    <col min="4082" max="4082" width="6.875" style="234" customWidth="1"/>
    <col min="4083" max="4083" width="8.875" style="234" customWidth="1"/>
    <col min="4084" max="4084" width="8" style="234" customWidth="1"/>
    <col min="4085" max="4085" width="7.125" style="234" customWidth="1"/>
    <col min="4086" max="4086" width="6.875" style="234" customWidth="1"/>
    <col min="4087" max="4087" width="13.875" style="234" customWidth="1"/>
    <col min="4088" max="4088" width="24.875" style="234" customWidth="1"/>
    <col min="4089" max="4089" width="23.375" style="234" customWidth="1"/>
    <col min="4090" max="4090" width="17.125" style="234" customWidth="1"/>
    <col min="4091" max="4334" width="9" style="234"/>
    <col min="4335" max="4335" width="4.125" style="234" customWidth="1"/>
    <col min="4336" max="4336" width="34.5" style="234" customWidth="1"/>
    <col min="4337" max="4337" width="9.875" style="234" customWidth="1"/>
    <col min="4338" max="4338" width="6.875" style="234" customWidth="1"/>
    <col min="4339" max="4339" width="8.875" style="234" customWidth="1"/>
    <col min="4340" max="4340" width="8" style="234" customWidth="1"/>
    <col min="4341" max="4341" width="7.125" style="234" customWidth="1"/>
    <col min="4342" max="4342" width="6.875" style="234" customWidth="1"/>
    <col min="4343" max="4343" width="13.875" style="234" customWidth="1"/>
    <col min="4344" max="4344" width="24.875" style="234" customWidth="1"/>
    <col min="4345" max="4345" width="23.375" style="234" customWidth="1"/>
    <col min="4346" max="4346" width="17.125" style="234" customWidth="1"/>
    <col min="4347" max="4590" width="9" style="234"/>
    <col min="4591" max="4591" width="4.125" style="234" customWidth="1"/>
    <col min="4592" max="4592" width="34.5" style="234" customWidth="1"/>
    <col min="4593" max="4593" width="9.875" style="234" customWidth="1"/>
    <col min="4594" max="4594" width="6.875" style="234" customWidth="1"/>
    <col min="4595" max="4595" width="8.875" style="234" customWidth="1"/>
    <col min="4596" max="4596" width="8" style="234" customWidth="1"/>
    <col min="4597" max="4597" width="7.125" style="234" customWidth="1"/>
    <col min="4598" max="4598" width="6.875" style="234" customWidth="1"/>
    <col min="4599" max="4599" width="13.875" style="234" customWidth="1"/>
    <col min="4600" max="4600" width="24.875" style="234" customWidth="1"/>
    <col min="4601" max="4601" width="23.375" style="234" customWidth="1"/>
    <col min="4602" max="4602" width="17.125" style="234" customWidth="1"/>
    <col min="4603" max="4846" width="9" style="234"/>
    <col min="4847" max="4847" width="4.125" style="234" customWidth="1"/>
    <col min="4848" max="4848" width="34.5" style="234" customWidth="1"/>
    <col min="4849" max="4849" width="9.875" style="234" customWidth="1"/>
    <col min="4850" max="4850" width="6.875" style="234" customWidth="1"/>
    <col min="4851" max="4851" width="8.875" style="234" customWidth="1"/>
    <col min="4852" max="4852" width="8" style="234" customWidth="1"/>
    <col min="4853" max="4853" width="7.125" style="234" customWidth="1"/>
    <col min="4854" max="4854" width="6.875" style="234" customWidth="1"/>
    <col min="4855" max="4855" width="13.875" style="234" customWidth="1"/>
    <col min="4856" max="4856" width="24.875" style="234" customWidth="1"/>
    <col min="4857" max="4857" width="23.375" style="234" customWidth="1"/>
    <col min="4858" max="4858" width="17.125" style="234" customWidth="1"/>
    <col min="4859" max="5102" width="9" style="234"/>
    <col min="5103" max="5103" width="4.125" style="234" customWidth="1"/>
    <col min="5104" max="5104" width="34.5" style="234" customWidth="1"/>
    <col min="5105" max="5105" width="9.875" style="234" customWidth="1"/>
    <col min="5106" max="5106" width="6.875" style="234" customWidth="1"/>
    <col min="5107" max="5107" width="8.875" style="234" customWidth="1"/>
    <col min="5108" max="5108" width="8" style="234" customWidth="1"/>
    <col min="5109" max="5109" width="7.125" style="234" customWidth="1"/>
    <col min="5110" max="5110" width="6.875" style="234" customWidth="1"/>
    <col min="5111" max="5111" width="13.875" style="234" customWidth="1"/>
    <col min="5112" max="5112" width="24.875" style="234" customWidth="1"/>
    <col min="5113" max="5113" width="23.375" style="234" customWidth="1"/>
    <col min="5114" max="5114" width="17.125" style="234" customWidth="1"/>
    <col min="5115" max="5358" width="9" style="234"/>
    <col min="5359" max="5359" width="4.125" style="234" customWidth="1"/>
    <col min="5360" max="5360" width="34.5" style="234" customWidth="1"/>
    <col min="5361" max="5361" width="9.875" style="234" customWidth="1"/>
    <col min="5362" max="5362" width="6.875" style="234" customWidth="1"/>
    <col min="5363" max="5363" width="8.875" style="234" customWidth="1"/>
    <col min="5364" max="5364" width="8" style="234" customWidth="1"/>
    <col min="5365" max="5365" width="7.125" style="234" customWidth="1"/>
    <col min="5366" max="5366" width="6.875" style="234" customWidth="1"/>
    <col min="5367" max="5367" width="13.875" style="234" customWidth="1"/>
    <col min="5368" max="5368" width="24.875" style="234" customWidth="1"/>
    <col min="5369" max="5369" width="23.375" style="234" customWidth="1"/>
    <col min="5370" max="5370" width="17.125" style="234" customWidth="1"/>
    <col min="5371" max="5614" width="9" style="234"/>
    <col min="5615" max="5615" width="4.125" style="234" customWidth="1"/>
    <col min="5616" max="5616" width="34.5" style="234" customWidth="1"/>
    <col min="5617" max="5617" width="9.875" style="234" customWidth="1"/>
    <col min="5618" max="5618" width="6.875" style="234" customWidth="1"/>
    <col min="5619" max="5619" width="8.875" style="234" customWidth="1"/>
    <col min="5620" max="5620" width="8" style="234" customWidth="1"/>
    <col min="5621" max="5621" width="7.125" style="234" customWidth="1"/>
    <col min="5622" max="5622" width="6.875" style="234" customWidth="1"/>
    <col min="5623" max="5623" width="13.875" style="234" customWidth="1"/>
    <col min="5624" max="5624" width="24.875" style="234" customWidth="1"/>
    <col min="5625" max="5625" width="23.375" style="234" customWidth="1"/>
    <col min="5626" max="5626" width="17.125" style="234" customWidth="1"/>
    <col min="5627" max="5870" width="9" style="234"/>
    <col min="5871" max="5871" width="4.125" style="234" customWidth="1"/>
    <col min="5872" max="5872" width="34.5" style="234" customWidth="1"/>
    <col min="5873" max="5873" width="9.875" style="234" customWidth="1"/>
    <col min="5874" max="5874" width="6.875" style="234" customWidth="1"/>
    <col min="5875" max="5875" width="8.875" style="234" customWidth="1"/>
    <col min="5876" max="5876" width="8" style="234" customWidth="1"/>
    <col min="5877" max="5877" width="7.125" style="234" customWidth="1"/>
    <col min="5878" max="5878" width="6.875" style="234" customWidth="1"/>
    <col min="5879" max="5879" width="13.875" style="234" customWidth="1"/>
    <col min="5880" max="5880" width="24.875" style="234" customWidth="1"/>
    <col min="5881" max="5881" width="23.375" style="234" customWidth="1"/>
    <col min="5882" max="5882" width="17.125" style="234" customWidth="1"/>
    <col min="5883" max="6126" width="9" style="234"/>
    <col min="6127" max="6127" width="4.125" style="234" customWidth="1"/>
    <col min="6128" max="6128" width="34.5" style="234" customWidth="1"/>
    <col min="6129" max="6129" width="9.875" style="234" customWidth="1"/>
    <col min="6130" max="6130" width="6.875" style="234" customWidth="1"/>
    <col min="6131" max="6131" width="8.875" style="234" customWidth="1"/>
    <col min="6132" max="6132" width="8" style="234" customWidth="1"/>
    <col min="6133" max="6133" width="7.125" style="234" customWidth="1"/>
    <col min="6134" max="6134" width="6.875" style="234" customWidth="1"/>
    <col min="6135" max="6135" width="13.875" style="234" customWidth="1"/>
    <col min="6136" max="6136" width="24.875" style="234" customWidth="1"/>
    <col min="6137" max="6137" width="23.375" style="234" customWidth="1"/>
    <col min="6138" max="6138" width="17.125" style="234" customWidth="1"/>
    <col min="6139" max="6382" width="9" style="234"/>
    <col min="6383" max="6383" width="4.125" style="234" customWidth="1"/>
    <col min="6384" max="6384" width="34.5" style="234" customWidth="1"/>
    <col min="6385" max="6385" width="9.875" style="234" customWidth="1"/>
    <col min="6386" max="6386" width="6.875" style="234" customWidth="1"/>
    <col min="6387" max="6387" width="8.875" style="234" customWidth="1"/>
    <col min="6388" max="6388" width="8" style="234" customWidth="1"/>
    <col min="6389" max="6389" width="7.125" style="234" customWidth="1"/>
    <col min="6390" max="6390" width="6.875" style="234" customWidth="1"/>
    <col min="6391" max="6391" width="13.875" style="234" customWidth="1"/>
    <col min="6392" max="6392" width="24.875" style="234" customWidth="1"/>
    <col min="6393" max="6393" width="23.375" style="234" customWidth="1"/>
    <col min="6394" max="6394" width="17.125" style="234" customWidth="1"/>
    <col min="6395" max="6638" width="9" style="234"/>
    <col min="6639" max="6639" width="4.125" style="234" customWidth="1"/>
    <col min="6640" max="6640" width="34.5" style="234" customWidth="1"/>
    <col min="6641" max="6641" width="9.875" style="234" customWidth="1"/>
    <col min="6642" max="6642" width="6.875" style="234" customWidth="1"/>
    <col min="6643" max="6643" width="8.875" style="234" customWidth="1"/>
    <col min="6644" max="6644" width="8" style="234" customWidth="1"/>
    <col min="6645" max="6645" width="7.125" style="234" customWidth="1"/>
    <col min="6646" max="6646" width="6.875" style="234" customWidth="1"/>
    <col min="6647" max="6647" width="13.875" style="234" customWidth="1"/>
    <col min="6648" max="6648" width="24.875" style="234" customWidth="1"/>
    <col min="6649" max="6649" width="23.375" style="234" customWidth="1"/>
    <col min="6650" max="6650" width="17.125" style="234" customWidth="1"/>
    <col min="6651" max="6894" width="9" style="234"/>
    <col min="6895" max="6895" width="4.125" style="234" customWidth="1"/>
    <col min="6896" max="6896" width="34.5" style="234" customWidth="1"/>
    <col min="6897" max="6897" width="9.875" style="234" customWidth="1"/>
    <col min="6898" max="6898" width="6.875" style="234" customWidth="1"/>
    <col min="6899" max="6899" width="8.875" style="234" customWidth="1"/>
    <col min="6900" max="6900" width="8" style="234" customWidth="1"/>
    <col min="6901" max="6901" width="7.125" style="234" customWidth="1"/>
    <col min="6902" max="6902" width="6.875" style="234" customWidth="1"/>
    <col min="6903" max="6903" width="13.875" style="234" customWidth="1"/>
    <col min="6904" max="6904" width="24.875" style="234" customWidth="1"/>
    <col min="6905" max="6905" width="23.375" style="234" customWidth="1"/>
    <col min="6906" max="6906" width="17.125" style="234" customWidth="1"/>
    <col min="6907" max="7150" width="9" style="234"/>
    <col min="7151" max="7151" width="4.125" style="234" customWidth="1"/>
    <col min="7152" max="7152" width="34.5" style="234" customWidth="1"/>
    <col min="7153" max="7153" width="9.875" style="234" customWidth="1"/>
    <col min="7154" max="7154" width="6.875" style="234" customWidth="1"/>
    <col min="7155" max="7155" width="8.875" style="234" customWidth="1"/>
    <col min="7156" max="7156" width="8" style="234" customWidth="1"/>
    <col min="7157" max="7157" width="7.125" style="234" customWidth="1"/>
    <col min="7158" max="7158" width="6.875" style="234" customWidth="1"/>
    <col min="7159" max="7159" width="13.875" style="234" customWidth="1"/>
    <col min="7160" max="7160" width="24.875" style="234" customWidth="1"/>
    <col min="7161" max="7161" width="23.375" style="234" customWidth="1"/>
    <col min="7162" max="7162" width="17.125" style="234" customWidth="1"/>
    <col min="7163" max="7406" width="9" style="234"/>
    <col min="7407" max="7407" width="4.125" style="234" customWidth="1"/>
    <col min="7408" max="7408" width="34.5" style="234" customWidth="1"/>
    <col min="7409" max="7409" width="9.875" style="234" customWidth="1"/>
    <col min="7410" max="7410" width="6.875" style="234" customWidth="1"/>
    <col min="7411" max="7411" width="8.875" style="234" customWidth="1"/>
    <col min="7412" max="7412" width="8" style="234" customWidth="1"/>
    <col min="7413" max="7413" width="7.125" style="234" customWidth="1"/>
    <col min="7414" max="7414" width="6.875" style="234" customWidth="1"/>
    <col min="7415" max="7415" width="13.875" style="234" customWidth="1"/>
    <col min="7416" max="7416" width="24.875" style="234" customWidth="1"/>
    <col min="7417" max="7417" width="23.375" style="234" customWidth="1"/>
    <col min="7418" max="7418" width="17.125" style="234" customWidth="1"/>
    <col min="7419" max="7662" width="9" style="234"/>
    <col min="7663" max="7663" width="4.125" style="234" customWidth="1"/>
    <col min="7664" max="7664" width="34.5" style="234" customWidth="1"/>
    <col min="7665" max="7665" width="9.875" style="234" customWidth="1"/>
    <col min="7666" max="7666" width="6.875" style="234" customWidth="1"/>
    <col min="7667" max="7667" width="8.875" style="234" customWidth="1"/>
    <col min="7668" max="7668" width="8" style="234" customWidth="1"/>
    <col min="7669" max="7669" width="7.125" style="234" customWidth="1"/>
    <col min="7670" max="7670" width="6.875" style="234" customWidth="1"/>
    <col min="7671" max="7671" width="13.875" style="234" customWidth="1"/>
    <col min="7672" max="7672" width="24.875" style="234" customWidth="1"/>
    <col min="7673" max="7673" width="23.375" style="234" customWidth="1"/>
    <col min="7674" max="7674" width="17.125" style="234" customWidth="1"/>
    <col min="7675" max="7918" width="9" style="234"/>
    <col min="7919" max="7919" width="4.125" style="234" customWidth="1"/>
    <col min="7920" max="7920" width="34.5" style="234" customWidth="1"/>
    <col min="7921" max="7921" width="9.875" style="234" customWidth="1"/>
    <col min="7922" max="7922" width="6.875" style="234" customWidth="1"/>
    <col min="7923" max="7923" width="8.875" style="234" customWidth="1"/>
    <col min="7924" max="7924" width="8" style="234" customWidth="1"/>
    <col min="7925" max="7925" width="7.125" style="234" customWidth="1"/>
    <col min="7926" max="7926" width="6.875" style="234" customWidth="1"/>
    <col min="7927" max="7927" width="13.875" style="234" customWidth="1"/>
    <col min="7928" max="7928" width="24.875" style="234" customWidth="1"/>
    <col min="7929" max="7929" width="23.375" style="234" customWidth="1"/>
    <col min="7930" max="7930" width="17.125" style="234" customWidth="1"/>
    <col min="7931" max="8174" width="9" style="234"/>
    <col min="8175" max="8175" width="4.125" style="234" customWidth="1"/>
    <col min="8176" max="8176" width="34.5" style="234" customWidth="1"/>
    <col min="8177" max="8177" width="9.875" style="234" customWidth="1"/>
    <col min="8178" max="8178" width="6.875" style="234" customWidth="1"/>
    <col min="8179" max="8179" width="8.875" style="234" customWidth="1"/>
    <col min="8180" max="8180" width="8" style="234" customWidth="1"/>
    <col min="8181" max="8181" width="7.125" style="234" customWidth="1"/>
    <col min="8182" max="8182" width="6.875" style="234" customWidth="1"/>
    <col min="8183" max="8183" width="13.875" style="234" customWidth="1"/>
    <col min="8184" max="8184" width="24.875" style="234" customWidth="1"/>
    <col min="8185" max="8185" width="23.375" style="234" customWidth="1"/>
    <col min="8186" max="8186" width="17.125" style="234" customWidth="1"/>
    <col min="8187" max="8430" width="9" style="234"/>
    <col min="8431" max="8431" width="4.125" style="234" customWidth="1"/>
    <col min="8432" max="8432" width="34.5" style="234" customWidth="1"/>
    <col min="8433" max="8433" width="9.875" style="234" customWidth="1"/>
    <col min="8434" max="8434" width="6.875" style="234" customWidth="1"/>
    <col min="8435" max="8435" width="8.875" style="234" customWidth="1"/>
    <col min="8436" max="8436" width="8" style="234" customWidth="1"/>
    <col min="8437" max="8437" width="7.125" style="234" customWidth="1"/>
    <col min="8438" max="8438" width="6.875" style="234" customWidth="1"/>
    <col min="8439" max="8439" width="13.875" style="234" customWidth="1"/>
    <col min="8440" max="8440" width="24.875" style="234" customWidth="1"/>
    <col min="8441" max="8441" width="23.375" style="234" customWidth="1"/>
    <col min="8442" max="8442" width="17.125" style="234" customWidth="1"/>
    <col min="8443" max="8686" width="9" style="234"/>
    <col min="8687" max="8687" width="4.125" style="234" customWidth="1"/>
    <col min="8688" max="8688" width="34.5" style="234" customWidth="1"/>
    <col min="8689" max="8689" width="9.875" style="234" customWidth="1"/>
    <col min="8690" max="8690" width="6.875" style="234" customWidth="1"/>
    <col min="8691" max="8691" width="8.875" style="234" customWidth="1"/>
    <col min="8692" max="8692" width="8" style="234" customWidth="1"/>
    <col min="8693" max="8693" width="7.125" style="234" customWidth="1"/>
    <col min="8694" max="8694" width="6.875" style="234" customWidth="1"/>
    <col min="8695" max="8695" width="13.875" style="234" customWidth="1"/>
    <col min="8696" max="8696" width="24.875" style="234" customWidth="1"/>
    <col min="8697" max="8697" width="23.375" style="234" customWidth="1"/>
    <col min="8698" max="8698" width="17.125" style="234" customWidth="1"/>
    <col min="8699" max="8942" width="9" style="234"/>
    <col min="8943" max="8943" width="4.125" style="234" customWidth="1"/>
    <col min="8944" max="8944" width="34.5" style="234" customWidth="1"/>
    <col min="8945" max="8945" width="9.875" style="234" customWidth="1"/>
    <col min="8946" max="8946" width="6.875" style="234" customWidth="1"/>
    <col min="8947" max="8947" width="8.875" style="234" customWidth="1"/>
    <col min="8948" max="8948" width="8" style="234" customWidth="1"/>
    <col min="8949" max="8949" width="7.125" style="234" customWidth="1"/>
    <col min="8950" max="8950" width="6.875" style="234" customWidth="1"/>
    <col min="8951" max="8951" width="13.875" style="234" customWidth="1"/>
    <col min="8952" max="8952" width="24.875" style="234" customWidth="1"/>
    <col min="8953" max="8953" width="23.375" style="234" customWidth="1"/>
    <col min="8954" max="8954" width="17.125" style="234" customWidth="1"/>
    <col min="8955" max="9198" width="9" style="234"/>
    <col min="9199" max="9199" width="4.125" style="234" customWidth="1"/>
    <col min="9200" max="9200" width="34.5" style="234" customWidth="1"/>
    <col min="9201" max="9201" width="9.875" style="234" customWidth="1"/>
    <col min="9202" max="9202" width="6.875" style="234" customWidth="1"/>
    <col min="9203" max="9203" width="8.875" style="234" customWidth="1"/>
    <col min="9204" max="9204" width="8" style="234" customWidth="1"/>
    <col min="9205" max="9205" width="7.125" style="234" customWidth="1"/>
    <col min="9206" max="9206" width="6.875" style="234" customWidth="1"/>
    <col min="9207" max="9207" width="13.875" style="234" customWidth="1"/>
    <col min="9208" max="9208" width="24.875" style="234" customWidth="1"/>
    <col min="9209" max="9209" width="23.375" style="234" customWidth="1"/>
    <col min="9210" max="9210" width="17.125" style="234" customWidth="1"/>
    <col min="9211" max="9454" width="9" style="234"/>
    <col min="9455" max="9455" width="4.125" style="234" customWidth="1"/>
    <col min="9456" max="9456" width="34.5" style="234" customWidth="1"/>
    <col min="9457" max="9457" width="9.875" style="234" customWidth="1"/>
    <col min="9458" max="9458" width="6.875" style="234" customWidth="1"/>
    <col min="9459" max="9459" width="8.875" style="234" customWidth="1"/>
    <col min="9460" max="9460" width="8" style="234" customWidth="1"/>
    <col min="9461" max="9461" width="7.125" style="234" customWidth="1"/>
    <col min="9462" max="9462" width="6.875" style="234" customWidth="1"/>
    <col min="9463" max="9463" width="13.875" style="234" customWidth="1"/>
    <col min="9464" max="9464" width="24.875" style="234" customWidth="1"/>
    <col min="9465" max="9465" width="23.375" style="234" customWidth="1"/>
    <col min="9466" max="9466" width="17.125" style="234" customWidth="1"/>
    <col min="9467" max="9710" width="9" style="234"/>
    <col min="9711" max="9711" width="4.125" style="234" customWidth="1"/>
    <col min="9712" max="9712" width="34.5" style="234" customWidth="1"/>
    <col min="9713" max="9713" width="9.875" style="234" customWidth="1"/>
    <col min="9714" max="9714" width="6.875" style="234" customWidth="1"/>
    <col min="9715" max="9715" width="8.875" style="234" customWidth="1"/>
    <col min="9716" max="9716" width="8" style="234" customWidth="1"/>
    <col min="9717" max="9717" width="7.125" style="234" customWidth="1"/>
    <col min="9718" max="9718" width="6.875" style="234" customWidth="1"/>
    <col min="9719" max="9719" width="13.875" style="234" customWidth="1"/>
    <col min="9720" max="9720" width="24.875" style="234" customWidth="1"/>
    <col min="9721" max="9721" width="23.375" style="234" customWidth="1"/>
    <col min="9722" max="9722" width="17.125" style="234" customWidth="1"/>
    <col min="9723" max="9966" width="9" style="234"/>
    <col min="9967" max="9967" width="4.125" style="234" customWidth="1"/>
    <col min="9968" max="9968" width="34.5" style="234" customWidth="1"/>
    <col min="9969" max="9969" width="9.875" style="234" customWidth="1"/>
    <col min="9970" max="9970" width="6.875" style="234" customWidth="1"/>
    <col min="9971" max="9971" width="8.875" style="234" customWidth="1"/>
    <col min="9972" max="9972" width="8" style="234" customWidth="1"/>
    <col min="9973" max="9973" width="7.125" style="234" customWidth="1"/>
    <col min="9974" max="9974" width="6.875" style="234" customWidth="1"/>
    <col min="9975" max="9975" width="13.875" style="234" customWidth="1"/>
    <col min="9976" max="9976" width="24.875" style="234" customWidth="1"/>
    <col min="9977" max="9977" width="23.375" style="234" customWidth="1"/>
    <col min="9978" max="9978" width="17.125" style="234" customWidth="1"/>
    <col min="9979" max="10222" width="9" style="234"/>
    <col min="10223" max="10223" width="4.125" style="234" customWidth="1"/>
    <col min="10224" max="10224" width="34.5" style="234" customWidth="1"/>
    <col min="10225" max="10225" width="9.875" style="234" customWidth="1"/>
    <col min="10226" max="10226" width="6.875" style="234" customWidth="1"/>
    <col min="10227" max="10227" width="8.875" style="234" customWidth="1"/>
    <col min="10228" max="10228" width="8" style="234" customWidth="1"/>
    <col min="10229" max="10229" width="7.125" style="234" customWidth="1"/>
    <col min="10230" max="10230" width="6.875" style="234" customWidth="1"/>
    <col min="10231" max="10231" width="13.875" style="234" customWidth="1"/>
    <col min="10232" max="10232" width="24.875" style="234" customWidth="1"/>
    <col min="10233" max="10233" width="23.375" style="234" customWidth="1"/>
    <col min="10234" max="10234" width="17.125" style="234" customWidth="1"/>
    <col min="10235" max="10478" width="9" style="234"/>
    <col min="10479" max="10479" width="4.125" style="234" customWidth="1"/>
    <col min="10480" max="10480" width="34.5" style="234" customWidth="1"/>
    <col min="10481" max="10481" width="9.875" style="234" customWidth="1"/>
    <col min="10482" max="10482" width="6.875" style="234" customWidth="1"/>
    <col min="10483" max="10483" width="8.875" style="234" customWidth="1"/>
    <col min="10484" max="10484" width="8" style="234" customWidth="1"/>
    <col min="10485" max="10485" width="7.125" style="234" customWidth="1"/>
    <col min="10486" max="10486" width="6.875" style="234" customWidth="1"/>
    <col min="10487" max="10487" width="13.875" style="234" customWidth="1"/>
    <col min="10488" max="10488" width="24.875" style="234" customWidth="1"/>
    <col min="10489" max="10489" width="23.375" style="234" customWidth="1"/>
    <col min="10490" max="10490" width="17.125" style="234" customWidth="1"/>
    <col min="10491" max="10734" width="9" style="234"/>
    <col min="10735" max="10735" width="4.125" style="234" customWidth="1"/>
    <col min="10736" max="10736" width="34.5" style="234" customWidth="1"/>
    <col min="10737" max="10737" width="9.875" style="234" customWidth="1"/>
    <col min="10738" max="10738" width="6.875" style="234" customWidth="1"/>
    <col min="10739" max="10739" width="8.875" style="234" customWidth="1"/>
    <col min="10740" max="10740" width="8" style="234" customWidth="1"/>
    <col min="10741" max="10741" width="7.125" style="234" customWidth="1"/>
    <col min="10742" max="10742" width="6.875" style="234" customWidth="1"/>
    <col min="10743" max="10743" width="13.875" style="234" customWidth="1"/>
    <col min="10744" max="10744" width="24.875" style="234" customWidth="1"/>
    <col min="10745" max="10745" width="23.375" style="234" customWidth="1"/>
    <col min="10746" max="10746" width="17.125" style="234" customWidth="1"/>
    <col min="10747" max="10990" width="9" style="234"/>
    <col min="10991" max="10991" width="4.125" style="234" customWidth="1"/>
    <col min="10992" max="10992" width="34.5" style="234" customWidth="1"/>
    <col min="10993" max="10993" width="9.875" style="234" customWidth="1"/>
    <col min="10994" max="10994" width="6.875" style="234" customWidth="1"/>
    <col min="10995" max="10995" width="8.875" style="234" customWidth="1"/>
    <col min="10996" max="10996" width="8" style="234" customWidth="1"/>
    <col min="10997" max="10997" width="7.125" style="234" customWidth="1"/>
    <col min="10998" max="10998" width="6.875" style="234" customWidth="1"/>
    <col min="10999" max="10999" width="13.875" style="234" customWidth="1"/>
    <col min="11000" max="11000" width="24.875" style="234" customWidth="1"/>
    <col min="11001" max="11001" width="23.375" style="234" customWidth="1"/>
    <col min="11002" max="11002" width="17.125" style="234" customWidth="1"/>
    <col min="11003" max="11246" width="9" style="234"/>
    <col min="11247" max="11247" width="4.125" style="234" customWidth="1"/>
    <col min="11248" max="11248" width="34.5" style="234" customWidth="1"/>
    <col min="11249" max="11249" width="9.875" style="234" customWidth="1"/>
    <col min="11250" max="11250" width="6.875" style="234" customWidth="1"/>
    <col min="11251" max="11251" width="8.875" style="234" customWidth="1"/>
    <col min="11252" max="11252" width="8" style="234" customWidth="1"/>
    <col min="11253" max="11253" width="7.125" style="234" customWidth="1"/>
    <col min="11254" max="11254" width="6.875" style="234" customWidth="1"/>
    <col min="11255" max="11255" width="13.875" style="234" customWidth="1"/>
    <col min="11256" max="11256" width="24.875" style="234" customWidth="1"/>
    <col min="11257" max="11257" width="23.375" style="234" customWidth="1"/>
    <col min="11258" max="11258" width="17.125" style="234" customWidth="1"/>
    <col min="11259" max="11502" width="9" style="234"/>
    <col min="11503" max="11503" width="4.125" style="234" customWidth="1"/>
    <col min="11504" max="11504" width="34.5" style="234" customWidth="1"/>
    <col min="11505" max="11505" width="9.875" style="234" customWidth="1"/>
    <col min="11506" max="11506" width="6.875" style="234" customWidth="1"/>
    <col min="11507" max="11507" width="8.875" style="234" customWidth="1"/>
    <col min="11508" max="11508" width="8" style="234" customWidth="1"/>
    <col min="11509" max="11509" width="7.125" style="234" customWidth="1"/>
    <col min="11510" max="11510" width="6.875" style="234" customWidth="1"/>
    <col min="11511" max="11511" width="13.875" style="234" customWidth="1"/>
    <col min="11512" max="11512" width="24.875" style="234" customWidth="1"/>
    <col min="11513" max="11513" width="23.375" style="234" customWidth="1"/>
    <col min="11514" max="11514" width="17.125" style="234" customWidth="1"/>
    <col min="11515" max="11758" width="9" style="234"/>
    <col min="11759" max="11759" width="4.125" style="234" customWidth="1"/>
    <col min="11760" max="11760" width="34.5" style="234" customWidth="1"/>
    <col min="11761" max="11761" width="9.875" style="234" customWidth="1"/>
    <col min="11762" max="11762" width="6.875" style="234" customWidth="1"/>
    <col min="11763" max="11763" width="8.875" style="234" customWidth="1"/>
    <col min="11764" max="11764" width="8" style="234" customWidth="1"/>
    <col min="11765" max="11765" width="7.125" style="234" customWidth="1"/>
    <col min="11766" max="11766" width="6.875" style="234" customWidth="1"/>
    <col min="11767" max="11767" width="13.875" style="234" customWidth="1"/>
    <col min="11768" max="11768" width="24.875" style="234" customWidth="1"/>
    <col min="11769" max="11769" width="23.375" style="234" customWidth="1"/>
    <col min="11770" max="11770" width="17.125" style="234" customWidth="1"/>
    <col min="11771" max="12014" width="9" style="234"/>
    <col min="12015" max="12015" width="4.125" style="234" customWidth="1"/>
    <col min="12016" max="12016" width="34.5" style="234" customWidth="1"/>
    <col min="12017" max="12017" width="9.875" style="234" customWidth="1"/>
    <col min="12018" max="12018" width="6.875" style="234" customWidth="1"/>
    <col min="12019" max="12019" width="8.875" style="234" customWidth="1"/>
    <col min="12020" max="12020" width="8" style="234" customWidth="1"/>
    <col min="12021" max="12021" width="7.125" style="234" customWidth="1"/>
    <col min="12022" max="12022" width="6.875" style="234" customWidth="1"/>
    <col min="12023" max="12023" width="13.875" style="234" customWidth="1"/>
    <col min="12024" max="12024" width="24.875" style="234" customWidth="1"/>
    <col min="12025" max="12025" width="23.375" style="234" customWidth="1"/>
    <col min="12026" max="12026" width="17.125" style="234" customWidth="1"/>
    <col min="12027" max="12270" width="9" style="234"/>
    <col min="12271" max="12271" width="4.125" style="234" customWidth="1"/>
    <col min="12272" max="12272" width="34.5" style="234" customWidth="1"/>
    <col min="12273" max="12273" width="9.875" style="234" customWidth="1"/>
    <col min="12274" max="12274" width="6.875" style="234" customWidth="1"/>
    <col min="12275" max="12275" width="8.875" style="234" customWidth="1"/>
    <col min="12276" max="12276" width="8" style="234" customWidth="1"/>
    <col min="12277" max="12277" width="7.125" style="234" customWidth="1"/>
    <col min="12278" max="12278" width="6.875" style="234" customWidth="1"/>
    <col min="12279" max="12279" width="13.875" style="234" customWidth="1"/>
    <col min="12280" max="12280" width="24.875" style="234" customWidth="1"/>
    <col min="12281" max="12281" width="23.375" style="234" customWidth="1"/>
    <col min="12282" max="12282" width="17.125" style="234" customWidth="1"/>
    <col min="12283" max="12526" width="9" style="234"/>
    <col min="12527" max="12527" width="4.125" style="234" customWidth="1"/>
    <col min="12528" max="12528" width="34.5" style="234" customWidth="1"/>
    <col min="12529" max="12529" width="9.875" style="234" customWidth="1"/>
    <col min="12530" max="12530" width="6.875" style="234" customWidth="1"/>
    <col min="12531" max="12531" width="8.875" style="234" customWidth="1"/>
    <col min="12532" max="12532" width="8" style="234" customWidth="1"/>
    <col min="12533" max="12533" width="7.125" style="234" customWidth="1"/>
    <col min="12534" max="12534" width="6.875" style="234" customWidth="1"/>
    <col min="12535" max="12535" width="13.875" style="234" customWidth="1"/>
    <col min="12536" max="12536" width="24.875" style="234" customWidth="1"/>
    <col min="12537" max="12537" width="23.375" style="234" customWidth="1"/>
    <col min="12538" max="12538" width="17.125" style="234" customWidth="1"/>
    <col min="12539" max="12782" width="9" style="234"/>
    <col min="12783" max="12783" width="4.125" style="234" customWidth="1"/>
    <col min="12784" max="12784" width="34.5" style="234" customWidth="1"/>
    <col min="12785" max="12785" width="9.875" style="234" customWidth="1"/>
    <col min="12786" max="12786" width="6.875" style="234" customWidth="1"/>
    <col min="12787" max="12787" width="8.875" style="234" customWidth="1"/>
    <col min="12788" max="12788" width="8" style="234" customWidth="1"/>
    <col min="12789" max="12789" width="7.125" style="234" customWidth="1"/>
    <col min="12790" max="12790" width="6.875" style="234" customWidth="1"/>
    <col min="12791" max="12791" width="13.875" style="234" customWidth="1"/>
    <col min="12792" max="12792" width="24.875" style="234" customWidth="1"/>
    <col min="12793" max="12793" width="23.375" style="234" customWidth="1"/>
    <col min="12794" max="12794" width="17.125" style="234" customWidth="1"/>
    <col min="12795" max="13038" width="9" style="234"/>
    <col min="13039" max="13039" width="4.125" style="234" customWidth="1"/>
    <col min="13040" max="13040" width="34.5" style="234" customWidth="1"/>
    <col min="13041" max="13041" width="9.875" style="234" customWidth="1"/>
    <col min="13042" max="13042" width="6.875" style="234" customWidth="1"/>
    <col min="13043" max="13043" width="8.875" style="234" customWidth="1"/>
    <col min="13044" max="13044" width="8" style="234" customWidth="1"/>
    <col min="13045" max="13045" width="7.125" style="234" customWidth="1"/>
    <col min="13046" max="13046" width="6.875" style="234" customWidth="1"/>
    <col min="13047" max="13047" width="13.875" style="234" customWidth="1"/>
    <col min="13048" max="13048" width="24.875" style="234" customWidth="1"/>
    <col min="13049" max="13049" width="23.375" style="234" customWidth="1"/>
    <col min="13050" max="13050" width="17.125" style="234" customWidth="1"/>
    <col min="13051" max="13294" width="9" style="234"/>
    <col min="13295" max="13295" width="4.125" style="234" customWidth="1"/>
    <col min="13296" max="13296" width="34.5" style="234" customWidth="1"/>
    <col min="13297" max="13297" width="9.875" style="234" customWidth="1"/>
    <col min="13298" max="13298" width="6.875" style="234" customWidth="1"/>
    <col min="13299" max="13299" width="8.875" style="234" customWidth="1"/>
    <col min="13300" max="13300" width="8" style="234" customWidth="1"/>
    <col min="13301" max="13301" width="7.125" style="234" customWidth="1"/>
    <col min="13302" max="13302" width="6.875" style="234" customWidth="1"/>
    <col min="13303" max="13303" width="13.875" style="234" customWidth="1"/>
    <col min="13304" max="13304" width="24.875" style="234" customWidth="1"/>
    <col min="13305" max="13305" width="23.375" style="234" customWidth="1"/>
    <col min="13306" max="13306" width="17.125" style="234" customWidth="1"/>
    <col min="13307" max="13550" width="9" style="234"/>
    <col min="13551" max="13551" width="4.125" style="234" customWidth="1"/>
    <col min="13552" max="13552" width="34.5" style="234" customWidth="1"/>
    <col min="13553" max="13553" width="9.875" style="234" customWidth="1"/>
    <col min="13554" max="13554" width="6.875" style="234" customWidth="1"/>
    <col min="13555" max="13555" width="8.875" style="234" customWidth="1"/>
    <col min="13556" max="13556" width="8" style="234" customWidth="1"/>
    <col min="13557" max="13557" width="7.125" style="234" customWidth="1"/>
    <col min="13558" max="13558" width="6.875" style="234" customWidth="1"/>
    <col min="13559" max="13559" width="13.875" style="234" customWidth="1"/>
    <col min="13560" max="13560" width="24.875" style="234" customWidth="1"/>
    <col min="13561" max="13561" width="23.375" style="234" customWidth="1"/>
    <col min="13562" max="13562" width="17.125" style="234" customWidth="1"/>
    <col min="13563" max="13806" width="9" style="234"/>
    <col min="13807" max="13807" width="4.125" style="234" customWidth="1"/>
    <col min="13808" max="13808" width="34.5" style="234" customWidth="1"/>
    <col min="13809" max="13809" width="9.875" style="234" customWidth="1"/>
    <col min="13810" max="13810" width="6.875" style="234" customWidth="1"/>
    <col min="13811" max="13811" width="8.875" style="234" customWidth="1"/>
    <col min="13812" max="13812" width="8" style="234" customWidth="1"/>
    <col min="13813" max="13813" width="7.125" style="234" customWidth="1"/>
    <col min="13814" max="13814" width="6.875" style="234" customWidth="1"/>
    <col min="13815" max="13815" width="13.875" style="234" customWidth="1"/>
    <col min="13816" max="13816" width="24.875" style="234" customWidth="1"/>
    <col min="13817" max="13817" width="23.375" style="234" customWidth="1"/>
    <col min="13818" max="13818" width="17.125" style="234" customWidth="1"/>
    <col min="13819" max="14062" width="9" style="234"/>
    <col min="14063" max="14063" width="4.125" style="234" customWidth="1"/>
    <col min="14064" max="14064" width="34.5" style="234" customWidth="1"/>
    <col min="14065" max="14065" width="9.875" style="234" customWidth="1"/>
    <col min="14066" max="14066" width="6.875" style="234" customWidth="1"/>
    <col min="14067" max="14067" width="8.875" style="234" customWidth="1"/>
    <col min="14068" max="14068" width="8" style="234" customWidth="1"/>
    <col min="14069" max="14069" width="7.125" style="234" customWidth="1"/>
    <col min="14070" max="14070" width="6.875" style="234" customWidth="1"/>
    <col min="14071" max="14071" width="13.875" style="234" customWidth="1"/>
    <col min="14072" max="14072" width="24.875" style="234" customWidth="1"/>
    <col min="14073" max="14073" width="23.375" style="234" customWidth="1"/>
    <col min="14074" max="14074" width="17.125" style="234" customWidth="1"/>
    <col min="14075" max="14318" width="9" style="234"/>
    <col min="14319" max="14319" width="4.125" style="234" customWidth="1"/>
    <col min="14320" max="14320" width="34.5" style="234" customWidth="1"/>
    <col min="14321" max="14321" width="9.875" style="234" customWidth="1"/>
    <col min="14322" max="14322" width="6.875" style="234" customWidth="1"/>
    <col min="14323" max="14323" width="8.875" style="234" customWidth="1"/>
    <col min="14324" max="14324" width="8" style="234" customWidth="1"/>
    <col min="14325" max="14325" width="7.125" style="234" customWidth="1"/>
    <col min="14326" max="14326" width="6.875" style="234" customWidth="1"/>
    <col min="14327" max="14327" width="13.875" style="234" customWidth="1"/>
    <col min="14328" max="14328" width="24.875" style="234" customWidth="1"/>
    <col min="14329" max="14329" width="23.375" style="234" customWidth="1"/>
    <col min="14330" max="14330" width="17.125" style="234" customWidth="1"/>
    <col min="14331" max="14574" width="9" style="234"/>
    <col min="14575" max="14575" width="4.125" style="234" customWidth="1"/>
    <col min="14576" max="14576" width="34.5" style="234" customWidth="1"/>
    <col min="14577" max="14577" width="9.875" style="234" customWidth="1"/>
    <col min="14578" max="14578" width="6.875" style="234" customWidth="1"/>
    <col min="14579" max="14579" width="8.875" style="234" customWidth="1"/>
    <col min="14580" max="14580" width="8" style="234" customWidth="1"/>
    <col min="14581" max="14581" width="7.125" style="234" customWidth="1"/>
    <col min="14582" max="14582" width="6.875" style="234" customWidth="1"/>
    <col min="14583" max="14583" width="13.875" style="234" customWidth="1"/>
    <col min="14584" max="14584" width="24.875" style="234" customWidth="1"/>
    <col min="14585" max="14585" width="23.375" style="234" customWidth="1"/>
    <col min="14586" max="14586" width="17.125" style="234" customWidth="1"/>
    <col min="14587" max="14830" width="9" style="234"/>
    <col min="14831" max="14831" width="4.125" style="234" customWidth="1"/>
    <col min="14832" max="14832" width="34.5" style="234" customWidth="1"/>
    <col min="14833" max="14833" width="9.875" style="234" customWidth="1"/>
    <col min="14834" max="14834" width="6.875" style="234" customWidth="1"/>
    <col min="14835" max="14835" width="8.875" style="234" customWidth="1"/>
    <col min="14836" max="14836" width="8" style="234" customWidth="1"/>
    <col min="14837" max="14837" width="7.125" style="234" customWidth="1"/>
    <col min="14838" max="14838" width="6.875" style="234" customWidth="1"/>
    <col min="14839" max="14839" width="13.875" style="234" customWidth="1"/>
    <col min="14840" max="14840" width="24.875" style="234" customWidth="1"/>
    <col min="14841" max="14841" width="23.375" style="234" customWidth="1"/>
    <col min="14842" max="14842" width="17.125" style="234" customWidth="1"/>
    <col min="14843" max="15086" width="9" style="234"/>
    <col min="15087" max="15087" width="4.125" style="234" customWidth="1"/>
    <col min="15088" max="15088" width="34.5" style="234" customWidth="1"/>
    <col min="15089" max="15089" width="9.875" style="234" customWidth="1"/>
    <col min="15090" max="15090" width="6.875" style="234" customWidth="1"/>
    <col min="15091" max="15091" width="8.875" style="234" customWidth="1"/>
    <col min="15092" max="15092" width="8" style="234" customWidth="1"/>
    <col min="15093" max="15093" width="7.125" style="234" customWidth="1"/>
    <col min="15094" max="15094" width="6.875" style="234" customWidth="1"/>
    <col min="15095" max="15095" width="13.875" style="234" customWidth="1"/>
    <col min="15096" max="15096" width="24.875" style="234" customWidth="1"/>
    <col min="15097" max="15097" width="23.375" style="234" customWidth="1"/>
    <col min="15098" max="15098" width="17.125" style="234" customWidth="1"/>
    <col min="15099" max="15342" width="9" style="234"/>
    <col min="15343" max="15343" width="4.125" style="234" customWidth="1"/>
    <col min="15344" max="15344" width="34.5" style="234" customWidth="1"/>
    <col min="15345" max="15345" width="9.875" style="234" customWidth="1"/>
    <col min="15346" max="15346" width="6.875" style="234" customWidth="1"/>
    <col min="15347" max="15347" width="8.875" style="234" customWidth="1"/>
    <col min="15348" max="15348" width="8" style="234" customWidth="1"/>
    <col min="15349" max="15349" width="7.125" style="234" customWidth="1"/>
    <col min="15350" max="15350" width="6.875" style="234" customWidth="1"/>
    <col min="15351" max="15351" width="13.875" style="234" customWidth="1"/>
    <col min="15352" max="15352" width="24.875" style="234" customWidth="1"/>
    <col min="15353" max="15353" width="23.375" style="234" customWidth="1"/>
    <col min="15354" max="15354" width="17.125" style="234" customWidth="1"/>
    <col min="15355" max="15598" width="9" style="234"/>
    <col min="15599" max="15599" width="4.125" style="234" customWidth="1"/>
    <col min="15600" max="15600" width="34.5" style="234" customWidth="1"/>
    <col min="15601" max="15601" width="9.875" style="234" customWidth="1"/>
    <col min="15602" max="15602" width="6.875" style="234" customWidth="1"/>
    <col min="15603" max="15603" width="8.875" style="234" customWidth="1"/>
    <col min="15604" max="15604" width="8" style="234" customWidth="1"/>
    <col min="15605" max="15605" width="7.125" style="234" customWidth="1"/>
    <col min="15606" max="15606" width="6.875" style="234" customWidth="1"/>
    <col min="15607" max="15607" width="13.875" style="234" customWidth="1"/>
    <col min="15608" max="15608" width="24.875" style="234" customWidth="1"/>
    <col min="15609" max="15609" width="23.375" style="234" customWidth="1"/>
    <col min="15610" max="15610" width="17.125" style="234" customWidth="1"/>
    <col min="15611" max="15854" width="9" style="234"/>
    <col min="15855" max="15855" width="4.125" style="234" customWidth="1"/>
    <col min="15856" max="15856" width="34.5" style="234" customWidth="1"/>
    <col min="15857" max="15857" width="9.875" style="234" customWidth="1"/>
    <col min="15858" max="15858" width="6.875" style="234" customWidth="1"/>
    <col min="15859" max="15859" width="8.875" style="234" customWidth="1"/>
    <col min="15860" max="15860" width="8" style="234" customWidth="1"/>
    <col min="15861" max="15861" width="7.125" style="234" customWidth="1"/>
    <col min="15862" max="15862" width="6.875" style="234" customWidth="1"/>
    <col min="15863" max="15863" width="13.875" style="234" customWidth="1"/>
    <col min="15864" max="15864" width="24.875" style="234" customWidth="1"/>
    <col min="15865" max="15865" width="23.375" style="234" customWidth="1"/>
    <col min="15866" max="15866" width="17.125" style="234" customWidth="1"/>
    <col min="15867" max="16110" width="9" style="234"/>
    <col min="16111" max="16111" width="4.125" style="234" customWidth="1"/>
    <col min="16112" max="16112" width="34.5" style="234" customWidth="1"/>
    <col min="16113" max="16113" width="9.875" style="234" customWidth="1"/>
    <col min="16114" max="16114" width="6.875" style="234" customWidth="1"/>
    <col min="16115" max="16115" width="8.875" style="234" customWidth="1"/>
    <col min="16116" max="16116" width="8" style="234" customWidth="1"/>
    <col min="16117" max="16117" width="7.125" style="234" customWidth="1"/>
    <col min="16118" max="16118" width="6.875" style="234" customWidth="1"/>
    <col min="16119" max="16119" width="13.875" style="234" customWidth="1"/>
    <col min="16120" max="16120" width="24.875" style="234" customWidth="1"/>
    <col min="16121" max="16121" width="23.375" style="234" customWidth="1"/>
    <col min="16122" max="16122" width="17.125" style="234" customWidth="1"/>
    <col min="16123" max="16384" width="9" style="234"/>
  </cols>
  <sheetData>
    <row r="1" spans="1:13" ht="17.45" customHeight="1" x14ac:dyDescent="0.25">
      <c r="A1" s="419" t="s">
        <v>386</v>
      </c>
      <c r="B1" s="419"/>
      <c r="C1" s="419"/>
      <c r="D1" s="419"/>
      <c r="E1" s="419"/>
      <c r="F1" s="419"/>
      <c r="G1" s="419"/>
      <c r="H1" s="419"/>
      <c r="I1" s="419"/>
      <c r="J1" s="419"/>
      <c r="K1" s="419"/>
      <c r="L1" s="419"/>
    </row>
    <row r="2" spans="1:13" ht="33" customHeight="1" x14ac:dyDescent="0.25">
      <c r="A2" s="420" t="s">
        <v>590</v>
      </c>
      <c r="B2" s="420"/>
      <c r="C2" s="420"/>
      <c r="D2" s="420"/>
      <c r="E2" s="420"/>
      <c r="F2" s="420"/>
      <c r="G2" s="420"/>
      <c r="H2" s="420"/>
      <c r="I2" s="420"/>
      <c r="J2" s="420"/>
      <c r="K2" s="420"/>
      <c r="L2" s="420"/>
      <c r="M2" s="420"/>
    </row>
    <row r="3" spans="1:13" ht="10.9" customHeight="1" x14ac:dyDescent="0.25">
      <c r="A3" s="421" t="s">
        <v>1</v>
      </c>
      <c r="B3" s="412" t="s">
        <v>387</v>
      </c>
      <c r="C3" s="412" t="s">
        <v>388</v>
      </c>
      <c r="D3" s="412" t="s">
        <v>389</v>
      </c>
      <c r="E3" s="416" t="s">
        <v>390</v>
      </c>
      <c r="F3" s="417"/>
      <c r="G3" s="417"/>
      <c r="H3" s="418"/>
      <c r="I3" s="412" t="s">
        <v>391</v>
      </c>
      <c r="J3" s="412" t="s">
        <v>392</v>
      </c>
      <c r="K3" s="424" t="s">
        <v>393</v>
      </c>
      <c r="L3" s="412" t="s">
        <v>394</v>
      </c>
      <c r="M3" s="415" t="s">
        <v>395</v>
      </c>
    </row>
    <row r="4" spans="1:13" ht="11.45" customHeight="1" x14ac:dyDescent="0.25">
      <c r="A4" s="422"/>
      <c r="B4" s="413"/>
      <c r="C4" s="413"/>
      <c r="D4" s="413"/>
      <c r="E4" s="412" t="s">
        <v>396</v>
      </c>
      <c r="F4" s="416" t="s">
        <v>397</v>
      </c>
      <c r="G4" s="417"/>
      <c r="H4" s="418"/>
      <c r="I4" s="413"/>
      <c r="J4" s="413"/>
      <c r="K4" s="424"/>
      <c r="L4" s="413"/>
      <c r="M4" s="415"/>
    </row>
    <row r="5" spans="1:13" ht="35.450000000000003" customHeight="1" x14ac:dyDescent="0.25">
      <c r="A5" s="423"/>
      <c r="B5" s="414"/>
      <c r="C5" s="414"/>
      <c r="D5" s="414"/>
      <c r="E5" s="414"/>
      <c r="F5" s="235" t="s">
        <v>31</v>
      </c>
      <c r="G5" s="235" t="s">
        <v>398</v>
      </c>
      <c r="H5" s="235" t="s">
        <v>399</v>
      </c>
      <c r="I5" s="414"/>
      <c r="J5" s="414"/>
      <c r="K5" s="424"/>
      <c r="L5" s="414"/>
      <c r="M5" s="415"/>
    </row>
    <row r="6" spans="1:13" ht="14.25" customHeight="1" x14ac:dyDescent="0.25">
      <c r="A6" s="236">
        <v>-1</v>
      </c>
      <c r="B6" s="237">
        <v>-2</v>
      </c>
      <c r="C6" s="237" t="s">
        <v>400</v>
      </c>
      <c r="D6" s="237">
        <v>-4</v>
      </c>
      <c r="E6" s="237" t="s">
        <v>401</v>
      </c>
      <c r="F6" s="237">
        <v>-6</v>
      </c>
      <c r="G6" s="237">
        <v>-7</v>
      </c>
      <c r="H6" s="237">
        <v>-8</v>
      </c>
      <c r="I6" s="237">
        <v>-9</v>
      </c>
      <c r="J6" s="237">
        <v>-10</v>
      </c>
      <c r="K6" s="237">
        <v>-11</v>
      </c>
      <c r="L6" s="237">
        <v>-12</v>
      </c>
      <c r="M6" s="238">
        <v>-13</v>
      </c>
    </row>
    <row r="7" spans="1:13" s="246" customFormat="1" ht="19.5" customHeight="1" x14ac:dyDescent="0.25">
      <c r="A7" s="239" t="s">
        <v>402</v>
      </c>
      <c r="B7" s="240" t="s">
        <v>403</v>
      </c>
      <c r="C7" s="241"/>
      <c r="D7" s="242"/>
      <c r="E7" s="241"/>
      <c r="F7" s="241"/>
      <c r="G7" s="241"/>
      <c r="H7" s="243"/>
      <c r="I7" s="244"/>
      <c r="J7" s="244"/>
      <c r="K7" s="244"/>
      <c r="L7" s="245"/>
      <c r="M7" s="245"/>
    </row>
    <row r="8" spans="1:13" s="246" customFormat="1" ht="19.5" customHeight="1" x14ac:dyDescent="0.25">
      <c r="A8" s="239" t="s">
        <v>404</v>
      </c>
      <c r="B8" s="240" t="s">
        <v>405</v>
      </c>
      <c r="C8" s="241"/>
      <c r="D8" s="242"/>
      <c r="E8" s="241"/>
      <c r="F8" s="241"/>
      <c r="G8" s="241"/>
      <c r="H8" s="243"/>
      <c r="I8" s="244"/>
      <c r="J8" s="244"/>
      <c r="K8" s="244"/>
      <c r="L8" s="245"/>
      <c r="M8" s="245"/>
    </row>
    <row r="9" spans="1:13" ht="49.15" customHeight="1" x14ac:dyDescent="0.25">
      <c r="A9" s="247">
        <v>1</v>
      </c>
      <c r="B9" s="248" t="s">
        <v>406</v>
      </c>
      <c r="C9" s="249">
        <f>0.127+0.05</f>
        <v>0.17699999999999999</v>
      </c>
      <c r="D9" s="250"/>
      <c r="E9" s="249">
        <f>0.127+0.05</f>
        <v>0.17699999999999999</v>
      </c>
      <c r="F9" s="249">
        <v>0.05</v>
      </c>
      <c r="G9" s="249">
        <f>E9-F9</f>
        <v>0.127</v>
      </c>
      <c r="H9" s="251" t="s">
        <v>112</v>
      </c>
      <c r="I9" s="252" t="s">
        <v>285</v>
      </c>
      <c r="J9" s="253" t="s">
        <v>407</v>
      </c>
      <c r="K9" s="253" t="s">
        <v>408</v>
      </c>
      <c r="L9" s="254" t="s">
        <v>409</v>
      </c>
      <c r="M9" s="254" t="s">
        <v>410</v>
      </c>
    </row>
    <row r="10" spans="1:13" ht="49.15" customHeight="1" x14ac:dyDescent="0.25">
      <c r="A10" s="247">
        <f>A9+1</f>
        <v>2</v>
      </c>
      <c r="B10" s="248" t="s">
        <v>411</v>
      </c>
      <c r="C10" s="249">
        <v>0.09</v>
      </c>
      <c r="D10" s="250"/>
      <c r="E10" s="249">
        <v>0.09</v>
      </c>
      <c r="F10" s="255"/>
      <c r="G10" s="249">
        <v>0.09</v>
      </c>
      <c r="H10" s="251" t="s">
        <v>95</v>
      </c>
      <c r="I10" s="252" t="s">
        <v>288</v>
      </c>
      <c r="J10" s="253" t="s">
        <v>412</v>
      </c>
      <c r="K10" s="253" t="s">
        <v>408</v>
      </c>
      <c r="L10" s="254" t="s">
        <v>413</v>
      </c>
      <c r="M10" s="254" t="s">
        <v>410</v>
      </c>
    </row>
    <row r="11" spans="1:13" ht="49.15" customHeight="1" x14ac:dyDescent="0.25">
      <c r="A11" s="247">
        <f>A10+1</f>
        <v>3</v>
      </c>
      <c r="B11" s="248" t="s">
        <v>414</v>
      </c>
      <c r="C11" s="249">
        <v>0.1032</v>
      </c>
      <c r="D11" s="250"/>
      <c r="E11" s="249">
        <v>0.1032</v>
      </c>
      <c r="F11" s="255"/>
      <c r="G11" s="249">
        <v>0.1032</v>
      </c>
      <c r="H11" s="251" t="s">
        <v>95</v>
      </c>
      <c r="I11" s="252" t="s">
        <v>287</v>
      </c>
      <c r="J11" s="253" t="s">
        <v>415</v>
      </c>
      <c r="K11" s="253" t="s">
        <v>408</v>
      </c>
      <c r="L11" s="254" t="s">
        <v>413</v>
      </c>
      <c r="M11" s="254" t="s">
        <v>410</v>
      </c>
    </row>
    <row r="12" spans="1:13" ht="42.6" customHeight="1" x14ac:dyDescent="0.25">
      <c r="A12" s="364">
        <f>A11+1</f>
        <v>4</v>
      </c>
      <c r="B12" s="367" t="s">
        <v>416</v>
      </c>
      <c r="C12" s="407">
        <v>0.32619999999999999</v>
      </c>
      <c r="D12" s="409"/>
      <c r="E12" s="407">
        <v>0.32619999999999999</v>
      </c>
      <c r="F12" s="403"/>
      <c r="G12" s="249">
        <v>0.2009</v>
      </c>
      <c r="H12" s="251" t="s">
        <v>112</v>
      </c>
      <c r="I12" s="378" t="s">
        <v>290</v>
      </c>
      <c r="J12" s="385" t="s">
        <v>417</v>
      </c>
      <c r="K12" s="385" t="s">
        <v>408</v>
      </c>
      <c r="L12" s="405" t="s">
        <v>418</v>
      </c>
      <c r="M12" s="392" t="s">
        <v>410</v>
      </c>
    </row>
    <row r="13" spans="1:13" ht="42.6" customHeight="1" x14ac:dyDescent="0.25">
      <c r="A13" s="366"/>
      <c r="B13" s="369"/>
      <c r="C13" s="408"/>
      <c r="D13" s="410"/>
      <c r="E13" s="411"/>
      <c r="F13" s="404"/>
      <c r="G13" s="249">
        <v>0.12529999999999999</v>
      </c>
      <c r="H13" s="251" t="s">
        <v>45</v>
      </c>
      <c r="I13" s="380"/>
      <c r="J13" s="387"/>
      <c r="K13" s="387"/>
      <c r="L13" s="406"/>
      <c r="M13" s="392"/>
    </row>
    <row r="14" spans="1:13" ht="49.15" customHeight="1" x14ac:dyDescent="0.25">
      <c r="A14" s="247">
        <f>A12+1</f>
        <v>5</v>
      </c>
      <c r="B14" s="248" t="s">
        <v>419</v>
      </c>
      <c r="C14" s="249">
        <v>0.18890000000000001</v>
      </c>
      <c r="D14" s="250"/>
      <c r="E14" s="249">
        <v>0.18890000000000001</v>
      </c>
      <c r="F14" s="255"/>
      <c r="G14" s="249">
        <v>0.18890000000000001</v>
      </c>
      <c r="H14" s="251" t="s">
        <v>171</v>
      </c>
      <c r="I14" s="256" t="s">
        <v>291</v>
      </c>
      <c r="J14" s="253" t="s">
        <v>420</v>
      </c>
      <c r="K14" s="253" t="s">
        <v>408</v>
      </c>
      <c r="L14" s="254" t="s">
        <v>413</v>
      </c>
      <c r="M14" s="254" t="s">
        <v>410</v>
      </c>
    </row>
    <row r="15" spans="1:13" ht="49.15" customHeight="1" x14ac:dyDescent="0.25">
      <c r="A15" s="247">
        <f>A14+1</f>
        <v>6</v>
      </c>
      <c r="B15" s="248" t="s">
        <v>421</v>
      </c>
      <c r="C15" s="249">
        <v>0.11070000000000001</v>
      </c>
      <c r="D15" s="250"/>
      <c r="E15" s="249">
        <v>0.11070000000000001</v>
      </c>
      <c r="F15" s="255"/>
      <c r="G15" s="249">
        <v>0.11070000000000001</v>
      </c>
      <c r="H15" s="251" t="s">
        <v>45</v>
      </c>
      <c r="I15" s="252" t="s">
        <v>286</v>
      </c>
      <c r="J15" s="253" t="s">
        <v>422</v>
      </c>
      <c r="K15" s="253" t="s">
        <v>408</v>
      </c>
      <c r="L15" s="254" t="s">
        <v>413</v>
      </c>
      <c r="M15" s="254" t="s">
        <v>410</v>
      </c>
    </row>
    <row r="16" spans="1:13" ht="49.15" customHeight="1" x14ac:dyDescent="0.25">
      <c r="A16" s="247">
        <f>A15+1</f>
        <v>7</v>
      </c>
      <c r="B16" s="248" t="s">
        <v>423</v>
      </c>
      <c r="C16" s="249">
        <v>0.10639999999999999</v>
      </c>
      <c r="D16" s="250"/>
      <c r="E16" s="249">
        <v>0.10639999999999999</v>
      </c>
      <c r="F16" s="255"/>
      <c r="G16" s="249">
        <v>0.10639999999999999</v>
      </c>
      <c r="H16" s="251" t="s">
        <v>95</v>
      </c>
      <c r="I16" s="252" t="s">
        <v>284</v>
      </c>
      <c r="J16" s="253" t="s">
        <v>424</v>
      </c>
      <c r="K16" s="253" t="s">
        <v>408</v>
      </c>
      <c r="L16" s="254" t="s">
        <v>413</v>
      </c>
      <c r="M16" s="254" t="s">
        <v>410</v>
      </c>
    </row>
    <row r="17" spans="1:13" ht="18" customHeight="1" x14ac:dyDescent="0.25">
      <c r="A17" s="364">
        <f>A16+1</f>
        <v>8</v>
      </c>
      <c r="B17" s="367" t="s">
        <v>425</v>
      </c>
      <c r="C17" s="407">
        <f>0.093+0.08</f>
        <v>0.17299999999999999</v>
      </c>
      <c r="D17" s="409"/>
      <c r="E17" s="407">
        <f>0.093+0.08</f>
        <v>0.17299999999999999</v>
      </c>
      <c r="F17" s="403"/>
      <c r="G17" s="249">
        <v>9.2999999999999999E-2</v>
      </c>
      <c r="H17" s="251" t="s">
        <v>112</v>
      </c>
      <c r="I17" s="378" t="s">
        <v>289</v>
      </c>
      <c r="J17" s="385" t="s">
        <v>426</v>
      </c>
      <c r="K17" s="385" t="s">
        <v>427</v>
      </c>
      <c r="L17" s="405" t="s">
        <v>413</v>
      </c>
      <c r="M17" s="392" t="s">
        <v>410</v>
      </c>
    </row>
    <row r="18" spans="1:13" ht="18" customHeight="1" x14ac:dyDescent="0.25">
      <c r="A18" s="366"/>
      <c r="B18" s="369"/>
      <c r="C18" s="408"/>
      <c r="D18" s="410"/>
      <c r="E18" s="411"/>
      <c r="F18" s="404"/>
      <c r="G18" s="249">
        <v>0.08</v>
      </c>
      <c r="H18" s="251" t="s">
        <v>45</v>
      </c>
      <c r="I18" s="380"/>
      <c r="J18" s="387"/>
      <c r="K18" s="387"/>
      <c r="L18" s="406"/>
      <c r="M18" s="392"/>
    </row>
    <row r="19" spans="1:13" s="246" customFormat="1" ht="19.149999999999999" customHeight="1" x14ac:dyDescent="0.25">
      <c r="A19" s="239" t="s">
        <v>365</v>
      </c>
      <c r="B19" s="240" t="s">
        <v>428</v>
      </c>
      <c r="C19" s="241"/>
      <c r="D19" s="242"/>
      <c r="E19" s="241"/>
      <c r="F19" s="241"/>
      <c r="G19" s="241"/>
      <c r="H19" s="243"/>
      <c r="I19" s="244"/>
      <c r="J19" s="257"/>
      <c r="K19" s="257"/>
      <c r="L19" s="258"/>
      <c r="M19" s="258"/>
    </row>
    <row r="20" spans="1:13" s="246" customFormat="1" ht="19.5" customHeight="1" x14ac:dyDescent="0.25">
      <c r="A20" s="239" t="s">
        <v>429</v>
      </c>
      <c r="B20" s="240" t="s">
        <v>430</v>
      </c>
      <c r="C20" s="241"/>
      <c r="D20" s="242"/>
      <c r="E20" s="241"/>
      <c r="F20" s="259"/>
      <c r="G20" s="259"/>
      <c r="H20" s="243"/>
      <c r="I20" s="244"/>
      <c r="J20" s="257"/>
      <c r="K20" s="257"/>
      <c r="L20" s="258"/>
      <c r="M20" s="258"/>
    </row>
    <row r="21" spans="1:13" s="246" customFormat="1" ht="19.5" customHeight="1" x14ac:dyDescent="0.25">
      <c r="A21" s="239" t="s">
        <v>431</v>
      </c>
      <c r="B21" s="240" t="s">
        <v>432</v>
      </c>
      <c r="C21" s="241"/>
      <c r="D21" s="242"/>
      <c r="E21" s="241"/>
      <c r="F21" s="259"/>
      <c r="G21" s="259"/>
      <c r="H21" s="243"/>
      <c r="I21" s="244"/>
      <c r="J21" s="257"/>
      <c r="K21" s="257"/>
      <c r="L21" s="258"/>
      <c r="M21" s="258"/>
    </row>
    <row r="22" spans="1:13" ht="34.15" customHeight="1" x14ac:dyDescent="0.25">
      <c r="A22" s="364">
        <v>9</v>
      </c>
      <c r="B22" s="401" t="s">
        <v>433</v>
      </c>
      <c r="C22" s="393">
        <v>161</v>
      </c>
      <c r="D22" s="393"/>
      <c r="E22" s="393">
        <v>161</v>
      </c>
      <c r="F22" s="260">
        <v>133</v>
      </c>
      <c r="G22" s="260"/>
      <c r="H22" s="261" t="s">
        <v>35</v>
      </c>
      <c r="I22" s="262" t="s">
        <v>288</v>
      </c>
      <c r="J22" s="263" t="s">
        <v>434</v>
      </c>
      <c r="K22" s="385" t="s">
        <v>435</v>
      </c>
      <c r="L22" s="385" t="s">
        <v>436</v>
      </c>
      <c r="M22" s="264"/>
    </row>
    <row r="23" spans="1:13" ht="34.15" customHeight="1" x14ac:dyDescent="0.25">
      <c r="A23" s="366"/>
      <c r="B23" s="402"/>
      <c r="C23" s="395"/>
      <c r="D23" s="395"/>
      <c r="E23" s="395"/>
      <c r="F23" s="260">
        <v>28</v>
      </c>
      <c r="G23" s="260"/>
      <c r="H23" s="261" t="s">
        <v>35</v>
      </c>
      <c r="I23" s="262" t="s">
        <v>290</v>
      </c>
      <c r="J23" s="263" t="s">
        <v>437</v>
      </c>
      <c r="K23" s="387"/>
      <c r="L23" s="387"/>
      <c r="M23" s="264"/>
    </row>
    <row r="24" spans="1:13" s="246" customFormat="1" ht="19.149999999999999" customHeight="1" x14ac:dyDescent="0.25">
      <c r="A24" s="239" t="s">
        <v>438</v>
      </c>
      <c r="B24" s="240" t="s">
        <v>439</v>
      </c>
      <c r="C24" s="241"/>
      <c r="D24" s="242"/>
      <c r="E24" s="241"/>
      <c r="F24" s="241"/>
      <c r="G24" s="241"/>
      <c r="H24" s="243"/>
      <c r="I24" s="244"/>
      <c r="J24" s="244"/>
      <c r="K24" s="244"/>
      <c r="L24" s="245"/>
      <c r="M24" s="245"/>
    </row>
    <row r="25" spans="1:13" s="246" customFormat="1" ht="19.5" customHeight="1" x14ac:dyDescent="0.25">
      <c r="A25" s="239" t="s">
        <v>404</v>
      </c>
      <c r="B25" s="240" t="s">
        <v>440</v>
      </c>
      <c r="C25" s="241"/>
      <c r="D25" s="242"/>
      <c r="E25" s="241"/>
      <c r="F25" s="259"/>
      <c r="G25" s="259"/>
      <c r="H25" s="243"/>
      <c r="I25" s="244"/>
      <c r="J25" s="257"/>
      <c r="K25" s="257"/>
      <c r="L25" s="258"/>
      <c r="M25" s="245"/>
    </row>
    <row r="26" spans="1:13" ht="18" customHeight="1" x14ac:dyDescent="0.25">
      <c r="A26" s="265" t="s">
        <v>441</v>
      </c>
      <c r="B26" s="266" t="s">
        <v>313</v>
      </c>
      <c r="C26" s="255">
        <f>SUM(C27:C27)</f>
        <v>50</v>
      </c>
      <c r="D26" s="255">
        <f>SUM(D27:D27)</f>
        <v>0</v>
      </c>
      <c r="E26" s="255">
        <f>SUM(E27:E27)</f>
        <v>50</v>
      </c>
      <c r="F26" s="249"/>
      <c r="G26" s="249"/>
      <c r="H26" s="251"/>
      <c r="I26" s="267"/>
      <c r="J26" s="253"/>
      <c r="K26" s="253"/>
      <c r="L26" s="254"/>
      <c r="M26" s="254"/>
    </row>
    <row r="27" spans="1:13" ht="135.6" customHeight="1" x14ac:dyDescent="0.25">
      <c r="A27" s="247">
        <v>10</v>
      </c>
      <c r="B27" s="268" t="s">
        <v>442</v>
      </c>
      <c r="C27" s="269">
        <v>50</v>
      </c>
      <c r="D27" s="269"/>
      <c r="E27" s="269">
        <v>50</v>
      </c>
      <c r="F27" s="269">
        <v>50</v>
      </c>
      <c r="G27" s="260"/>
      <c r="H27" s="261" t="s">
        <v>35</v>
      </c>
      <c r="I27" s="262" t="s">
        <v>285</v>
      </c>
      <c r="J27" s="270" t="s">
        <v>443</v>
      </c>
      <c r="K27" s="253" t="s">
        <v>444</v>
      </c>
      <c r="L27" s="264" t="s">
        <v>445</v>
      </c>
      <c r="M27" s="264" t="s">
        <v>446</v>
      </c>
    </row>
    <row r="28" spans="1:13" ht="27" customHeight="1" x14ac:dyDescent="0.25">
      <c r="A28" s="265" t="s">
        <v>447</v>
      </c>
      <c r="B28" s="267" t="s">
        <v>315</v>
      </c>
      <c r="C28" s="255">
        <f>SUM(C29:C29)</f>
        <v>0.25580000000000003</v>
      </c>
      <c r="D28" s="255">
        <f t="shared" ref="D28:E28" si="0">SUM(D29:D29)</f>
        <v>0</v>
      </c>
      <c r="E28" s="255">
        <f t="shared" si="0"/>
        <v>0.25580000000000003</v>
      </c>
      <c r="F28" s="255"/>
      <c r="G28" s="255"/>
      <c r="H28" s="271"/>
      <c r="I28" s="267"/>
      <c r="J28" s="235"/>
      <c r="K28" s="235"/>
      <c r="L28" s="254"/>
      <c r="M28" s="254"/>
    </row>
    <row r="29" spans="1:13" ht="48" x14ac:dyDescent="0.25">
      <c r="A29" s="247">
        <v>11</v>
      </c>
      <c r="B29" s="272" t="s">
        <v>448</v>
      </c>
      <c r="C29" s="269">
        <v>0.25580000000000003</v>
      </c>
      <c r="D29" s="269"/>
      <c r="E29" s="269">
        <v>0.25580000000000003</v>
      </c>
      <c r="F29" s="269"/>
      <c r="G29" s="269">
        <v>0.25580000000000003</v>
      </c>
      <c r="H29" s="261" t="s">
        <v>352</v>
      </c>
      <c r="I29" s="262" t="s">
        <v>285</v>
      </c>
      <c r="J29" s="270" t="s">
        <v>449</v>
      </c>
      <c r="K29" s="253" t="s">
        <v>450</v>
      </c>
      <c r="L29" s="254" t="s">
        <v>436</v>
      </c>
      <c r="M29" s="254"/>
    </row>
    <row r="30" spans="1:13" ht="21" customHeight="1" x14ac:dyDescent="0.25">
      <c r="A30" s="265" t="s">
        <v>451</v>
      </c>
      <c r="B30" s="266" t="s">
        <v>452</v>
      </c>
      <c r="C30" s="255">
        <f>SUM(C31:C37)</f>
        <v>22.099999999999998</v>
      </c>
      <c r="D30" s="255">
        <f>SUM(D31:D37)</f>
        <v>12.2</v>
      </c>
      <c r="E30" s="255">
        <f>SUM(E31:E37)</f>
        <v>9.8999999999999986</v>
      </c>
      <c r="F30" s="255"/>
      <c r="G30" s="255"/>
      <c r="H30" s="271"/>
      <c r="I30" s="267"/>
      <c r="J30" s="235"/>
      <c r="K30" s="235"/>
      <c r="L30" s="254"/>
      <c r="M30" s="254"/>
    </row>
    <row r="31" spans="1:13" ht="16.149999999999999" customHeight="1" x14ac:dyDescent="0.25">
      <c r="A31" s="265" t="s">
        <v>151</v>
      </c>
      <c r="B31" s="273" t="s">
        <v>453</v>
      </c>
      <c r="C31" s="255"/>
      <c r="D31" s="274"/>
      <c r="E31" s="255"/>
      <c r="F31" s="255"/>
      <c r="G31" s="255"/>
      <c r="H31" s="271"/>
      <c r="I31" s="267"/>
      <c r="J31" s="235"/>
      <c r="K31" s="235"/>
      <c r="L31" s="254"/>
      <c r="M31" s="254"/>
    </row>
    <row r="32" spans="1:13" ht="57.6" customHeight="1" x14ac:dyDescent="0.25">
      <c r="A32" s="247">
        <f>A29+1</f>
        <v>12</v>
      </c>
      <c r="B32" s="248" t="s">
        <v>454</v>
      </c>
      <c r="C32" s="249">
        <f>D32+E32</f>
        <v>17.799999999999997</v>
      </c>
      <c r="D32" s="250">
        <v>12.2</v>
      </c>
      <c r="E32" s="249">
        <v>5.6</v>
      </c>
      <c r="F32" s="249">
        <v>0.2</v>
      </c>
      <c r="G32" s="249">
        <v>5.4</v>
      </c>
      <c r="H32" s="251" t="s">
        <v>455</v>
      </c>
      <c r="I32" s="256" t="s">
        <v>456</v>
      </c>
      <c r="J32" s="253" t="s">
        <v>457</v>
      </c>
      <c r="K32" s="253" t="s">
        <v>458</v>
      </c>
      <c r="L32" s="254" t="s">
        <v>459</v>
      </c>
      <c r="M32" s="254" t="s">
        <v>460</v>
      </c>
    </row>
    <row r="33" spans="1:13" ht="22.15" customHeight="1" x14ac:dyDescent="0.25">
      <c r="A33" s="247" t="s">
        <v>151</v>
      </c>
      <c r="B33" s="273" t="s">
        <v>461</v>
      </c>
      <c r="C33" s="249"/>
      <c r="D33" s="250"/>
      <c r="E33" s="249"/>
      <c r="F33" s="249"/>
      <c r="G33" s="249"/>
      <c r="H33" s="251"/>
      <c r="I33" s="256"/>
      <c r="J33" s="253"/>
      <c r="K33" s="253"/>
      <c r="L33" s="254"/>
      <c r="M33" s="254"/>
    </row>
    <row r="34" spans="1:13" ht="57.6" customHeight="1" x14ac:dyDescent="0.25">
      <c r="A34" s="362">
        <v>13</v>
      </c>
      <c r="B34" s="363" t="s">
        <v>462</v>
      </c>
      <c r="C34" s="400">
        <v>2.6</v>
      </c>
      <c r="D34" s="370"/>
      <c r="E34" s="370">
        <v>2.6</v>
      </c>
      <c r="F34" s="370">
        <v>2.35</v>
      </c>
      <c r="G34" s="260">
        <v>0.2</v>
      </c>
      <c r="H34" s="261" t="s">
        <v>45</v>
      </c>
      <c r="I34" s="363" t="s">
        <v>285</v>
      </c>
      <c r="J34" s="372" t="s">
        <v>463</v>
      </c>
      <c r="K34" s="373" t="s">
        <v>464</v>
      </c>
      <c r="L34" s="374" t="s">
        <v>465</v>
      </c>
      <c r="M34" s="374" t="s">
        <v>466</v>
      </c>
    </row>
    <row r="35" spans="1:13" ht="69" customHeight="1" x14ac:dyDescent="0.25">
      <c r="A35" s="362"/>
      <c r="B35" s="363"/>
      <c r="C35" s="400"/>
      <c r="D35" s="370"/>
      <c r="E35" s="370"/>
      <c r="F35" s="370"/>
      <c r="G35" s="260">
        <v>0.05</v>
      </c>
      <c r="H35" s="261" t="s">
        <v>89</v>
      </c>
      <c r="I35" s="363"/>
      <c r="J35" s="372"/>
      <c r="K35" s="373"/>
      <c r="L35" s="374"/>
      <c r="M35" s="374"/>
    </row>
    <row r="36" spans="1:13" ht="37.9" customHeight="1" x14ac:dyDescent="0.25">
      <c r="A36" s="396">
        <v>14</v>
      </c>
      <c r="B36" s="397" t="s">
        <v>467</v>
      </c>
      <c r="C36" s="398">
        <v>1.7</v>
      </c>
      <c r="D36" s="398"/>
      <c r="E36" s="398">
        <f>C36-D36</f>
        <v>1.7</v>
      </c>
      <c r="F36" s="398">
        <v>1.1841999999999999</v>
      </c>
      <c r="G36" s="275">
        <v>0.13100000000000001</v>
      </c>
      <c r="H36" s="276" t="s">
        <v>89</v>
      </c>
      <c r="I36" s="399" t="s">
        <v>285</v>
      </c>
      <c r="J36" s="391" t="s">
        <v>443</v>
      </c>
      <c r="K36" s="391" t="s">
        <v>468</v>
      </c>
      <c r="L36" s="392" t="s">
        <v>469</v>
      </c>
      <c r="M36" s="392" t="s">
        <v>470</v>
      </c>
    </row>
    <row r="37" spans="1:13" ht="37.9" customHeight="1" x14ac:dyDescent="0.25">
      <c r="A37" s="396"/>
      <c r="B37" s="397"/>
      <c r="C37" s="398"/>
      <c r="D37" s="398"/>
      <c r="E37" s="398"/>
      <c r="F37" s="398"/>
      <c r="G37" s="275">
        <v>0.38479999999999998</v>
      </c>
      <c r="H37" s="276" t="s">
        <v>45</v>
      </c>
      <c r="I37" s="399"/>
      <c r="J37" s="391"/>
      <c r="K37" s="391"/>
      <c r="L37" s="392"/>
      <c r="M37" s="392"/>
    </row>
    <row r="38" spans="1:13" ht="15" customHeight="1" x14ac:dyDescent="0.25">
      <c r="A38" s="265" t="s">
        <v>471</v>
      </c>
      <c r="B38" s="266" t="s">
        <v>472</v>
      </c>
      <c r="C38" s="255">
        <f>SUM(C39:C39)</f>
        <v>0.26</v>
      </c>
      <c r="D38" s="255">
        <f>SUM(D39:D39)</f>
        <v>0</v>
      </c>
      <c r="E38" s="255">
        <f>SUM(E39:E39)</f>
        <v>0.26</v>
      </c>
      <c r="F38" s="255"/>
      <c r="G38" s="255"/>
      <c r="H38" s="271"/>
      <c r="I38" s="277"/>
      <c r="J38" s="235"/>
      <c r="K38" s="235"/>
      <c r="L38" s="278"/>
      <c r="M38" s="278"/>
    </row>
    <row r="39" spans="1:13" ht="45.6" customHeight="1" x14ac:dyDescent="0.25">
      <c r="A39" s="272">
        <v>15</v>
      </c>
      <c r="B39" s="279" t="s">
        <v>473</v>
      </c>
      <c r="C39" s="275">
        <v>0.26</v>
      </c>
      <c r="D39" s="275"/>
      <c r="E39" s="280">
        <v>0.26</v>
      </c>
      <c r="F39" s="275"/>
      <c r="G39" s="281">
        <v>0.26</v>
      </c>
      <c r="H39" s="276" t="s">
        <v>95</v>
      </c>
      <c r="I39" s="282" t="s">
        <v>286</v>
      </c>
      <c r="J39" s="283" t="s">
        <v>474</v>
      </c>
      <c r="K39" s="284" t="s">
        <v>475</v>
      </c>
      <c r="L39" s="254" t="s">
        <v>476</v>
      </c>
      <c r="M39" s="254" t="s">
        <v>477</v>
      </c>
    </row>
    <row r="40" spans="1:13" ht="16.899999999999999" customHeight="1" x14ac:dyDescent="0.25">
      <c r="A40" s="265" t="s">
        <v>478</v>
      </c>
      <c r="B40" s="266" t="s">
        <v>479</v>
      </c>
      <c r="C40" s="255">
        <f>SUM(C41)</f>
        <v>0.35739999999999994</v>
      </c>
      <c r="D40" s="255">
        <f t="shared" ref="D40:E40" si="1">SUM(D41)</f>
        <v>0</v>
      </c>
      <c r="E40" s="255">
        <f t="shared" si="1"/>
        <v>0.35739999999999994</v>
      </c>
      <c r="F40" s="249"/>
      <c r="G40" s="249"/>
      <c r="H40" s="251"/>
      <c r="I40" s="267"/>
      <c r="J40" s="253"/>
      <c r="K40" s="253"/>
      <c r="L40" s="254"/>
      <c r="M40" s="254"/>
    </row>
    <row r="41" spans="1:13" ht="13.9" customHeight="1" x14ac:dyDescent="0.25">
      <c r="A41" s="364">
        <f>A39+1</f>
        <v>16</v>
      </c>
      <c r="B41" s="378" t="s">
        <v>480</v>
      </c>
      <c r="C41" s="393">
        <v>0.35739999999999994</v>
      </c>
      <c r="D41" s="393"/>
      <c r="E41" s="393">
        <v>0.35739999999999994</v>
      </c>
      <c r="F41" s="375">
        <v>4.3099999999999999E-2</v>
      </c>
      <c r="G41" s="285">
        <v>7.7999999999999996E-3</v>
      </c>
      <c r="H41" s="261" t="s">
        <v>45</v>
      </c>
      <c r="I41" s="367" t="s">
        <v>284</v>
      </c>
      <c r="J41" s="364" t="s">
        <v>284</v>
      </c>
      <c r="K41" s="385" t="s">
        <v>481</v>
      </c>
      <c r="L41" s="388" t="s">
        <v>482</v>
      </c>
      <c r="M41" s="388" t="s">
        <v>483</v>
      </c>
    </row>
    <row r="42" spans="1:13" ht="13.9" customHeight="1" x14ac:dyDescent="0.25">
      <c r="A42" s="365"/>
      <c r="B42" s="379"/>
      <c r="C42" s="394"/>
      <c r="D42" s="394"/>
      <c r="E42" s="394"/>
      <c r="F42" s="376"/>
      <c r="G42" s="285">
        <v>2E-3</v>
      </c>
      <c r="H42" s="261" t="s">
        <v>144</v>
      </c>
      <c r="I42" s="368"/>
      <c r="J42" s="365"/>
      <c r="K42" s="386"/>
      <c r="L42" s="389"/>
      <c r="M42" s="389"/>
    </row>
    <row r="43" spans="1:13" ht="13.9" customHeight="1" x14ac:dyDescent="0.25">
      <c r="A43" s="365"/>
      <c r="B43" s="379"/>
      <c r="C43" s="394"/>
      <c r="D43" s="394"/>
      <c r="E43" s="394"/>
      <c r="F43" s="377"/>
      <c r="G43" s="285">
        <v>3.3E-3</v>
      </c>
      <c r="H43" s="261" t="s">
        <v>89</v>
      </c>
      <c r="I43" s="369"/>
      <c r="J43" s="366"/>
      <c r="K43" s="386"/>
      <c r="L43" s="389"/>
      <c r="M43" s="389"/>
    </row>
    <row r="44" spans="1:13" x14ac:dyDescent="0.25">
      <c r="A44" s="365"/>
      <c r="B44" s="379"/>
      <c r="C44" s="394"/>
      <c r="D44" s="394"/>
      <c r="E44" s="394"/>
      <c r="F44" s="375">
        <v>3.5000000000000003E-2</v>
      </c>
      <c r="G44" s="285">
        <v>7.4999999999999997E-3</v>
      </c>
      <c r="H44" s="261" t="s">
        <v>42</v>
      </c>
      <c r="I44" s="378" t="s">
        <v>288</v>
      </c>
      <c r="J44" s="381" t="s">
        <v>288</v>
      </c>
      <c r="K44" s="386"/>
      <c r="L44" s="389"/>
      <c r="M44" s="389"/>
    </row>
    <row r="45" spans="1:13" x14ac:dyDescent="0.25">
      <c r="A45" s="365"/>
      <c r="B45" s="379"/>
      <c r="C45" s="394"/>
      <c r="D45" s="394"/>
      <c r="E45" s="394"/>
      <c r="F45" s="376"/>
      <c r="G45" s="285">
        <v>8.0000000000000004E-4</v>
      </c>
      <c r="H45" s="261" t="s">
        <v>146</v>
      </c>
      <c r="I45" s="379"/>
      <c r="J45" s="382"/>
      <c r="K45" s="386"/>
      <c r="L45" s="389"/>
      <c r="M45" s="389"/>
    </row>
    <row r="46" spans="1:13" x14ac:dyDescent="0.25">
      <c r="A46" s="365"/>
      <c r="B46" s="379"/>
      <c r="C46" s="394"/>
      <c r="D46" s="394"/>
      <c r="E46" s="394"/>
      <c r="F46" s="376"/>
      <c r="G46" s="285">
        <v>1.9699999999999999E-2</v>
      </c>
      <c r="H46" s="261" t="s">
        <v>171</v>
      </c>
      <c r="I46" s="379"/>
      <c r="J46" s="382"/>
      <c r="K46" s="386"/>
      <c r="L46" s="389"/>
      <c r="M46" s="389"/>
    </row>
    <row r="47" spans="1:13" x14ac:dyDescent="0.25">
      <c r="A47" s="365"/>
      <c r="B47" s="379"/>
      <c r="C47" s="394"/>
      <c r="D47" s="394"/>
      <c r="E47" s="394"/>
      <c r="F47" s="377"/>
      <c r="G47" s="285">
        <v>2.4899999999999999E-2</v>
      </c>
      <c r="H47" s="261" t="s">
        <v>137</v>
      </c>
      <c r="I47" s="380"/>
      <c r="J47" s="383"/>
      <c r="K47" s="386"/>
      <c r="L47" s="389"/>
      <c r="M47" s="389"/>
    </row>
    <row r="48" spans="1:13" x14ac:dyDescent="0.25">
      <c r="A48" s="365"/>
      <c r="B48" s="379"/>
      <c r="C48" s="394"/>
      <c r="D48" s="394"/>
      <c r="E48" s="394"/>
      <c r="F48" s="375">
        <v>9.8100000000000007E-2</v>
      </c>
      <c r="G48" s="285">
        <v>1.6999999999999999E-3</v>
      </c>
      <c r="H48" s="261" t="s">
        <v>144</v>
      </c>
      <c r="I48" s="378" t="s">
        <v>285</v>
      </c>
      <c r="J48" s="381" t="s">
        <v>285</v>
      </c>
      <c r="K48" s="386"/>
      <c r="L48" s="389"/>
      <c r="M48" s="389"/>
    </row>
    <row r="49" spans="1:13" x14ac:dyDescent="0.25">
      <c r="A49" s="365"/>
      <c r="B49" s="379"/>
      <c r="C49" s="394"/>
      <c r="D49" s="394"/>
      <c r="E49" s="394"/>
      <c r="F49" s="376"/>
      <c r="G49" s="285">
        <v>1.8E-3</v>
      </c>
      <c r="H49" s="261" t="s">
        <v>146</v>
      </c>
      <c r="I49" s="379"/>
      <c r="J49" s="382"/>
      <c r="K49" s="386"/>
      <c r="L49" s="389"/>
      <c r="M49" s="389"/>
    </row>
    <row r="50" spans="1:13" x14ac:dyDescent="0.25">
      <c r="A50" s="365"/>
      <c r="B50" s="379"/>
      <c r="C50" s="394"/>
      <c r="D50" s="394"/>
      <c r="E50" s="394"/>
      <c r="F50" s="377"/>
      <c r="G50" s="285">
        <v>3.8999999999999998E-3</v>
      </c>
      <c r="H50" s="261" t="s">
        <v>89</v>
      </c>
      <c r="I50" s="380"/>
      <c r="J50" s="383"/>
      <c r="K50" s="386"/>
      <c r="L50" s="389"/>
      <c r="M50" s="389"/>
    </row>
    <row r="51" spans="1:13" x14ac:dyDescent="0.25">
      <c r="A51" s="365"/>
      <c r="B51" s="379"/>
      <c r="C51" s="394"/>
      <c r="D51" s="394"/>
      <c r="E51" s="394"/>
      <c r="F51" s="375">
        <v>5.0200000000000002E-2</v>
      </c>
      <c r="G51" s="285">
        <v>5.7999999999999996E-3</v>
      </c>
      <c r="H51" s="261" t="s">
        <v>45</v>
      </c>
      <c r="I51" s="378" t="s">
        <v>286</v>
      </c>
      <c r="J51" s="381" t="s">
        <v>286</v>
      </c>
      <c r="K51" s="386"/>
      <c r="L51" s="389"/>
      <c r="M51" s="389"/>
    </row>
    <row r="52" spans="1:13" x14ac:dyDescent="0.25">
      <c r="A52" s="365"/>
      <c r="B52" s="379"/>
      <c r="C52" s="394"/>
      <c r="D52" s="394"/>
      <c r="E52" s="394"/>
      <c r="F52" s="376"/>
      <c r="G52" s="285">
        <v>1E-3</v>
      </c>
      <c r="H52" s="261" t="s">
        <v>144</v>
      </c>
      <c r="I52" s="379"/>
      <c r="J52" s="382"/>
      <c r="K52" s="386"/>
      <c r="L52" s="389"/>
      <c r="M52" s="389"/>
    </row>
    <row r="53" spans="1:13" x14ac:dyDescent="0.25">
      <c r="A53" s="365"/>
      <c r="B53" s="379"/>
      <c r="C53" s="394"/>
      <c r="D53" s="394"/>
      <c r="E53" s="394"/>
      <c r="F53" s="376"/>
      <c r="G53" s="285">
        <v>5.0000000000000001E-4</v>
      </c>
      <c r="H53" s="261" t="s">
        <v>146</v>
      </c>
      <c r="I53" s="379"/>
      <c r="J53" s="382"/>
      <c r="K53" s="386"/>
      <c r="L53" s="389"/>
      <c r="M53" s="389"/>
    </row>
    <row r="54" spans="1:13" x14ac:dyDescent="0.25">
      <c r="A54" s="365"/>
      <c r="B54" s="379"/>
      <c r="C54" s="394"/>
      <c r="D54" s="394"/>
      <c r="E54" s="394"/>
      <c r="F54" s="377"/>
      <c r="G54" s="285">
        <v>6.9999999999999999E-4</v>
      </c>
      <c r="H54" s="261" t="s">
        <v>89</v>
      </c>
      <c r="I54" s="380"/>
      <c r="J54" s="383"/>
      <c r="K54" s="386"/>
      <c r="L54" s="389"/>
      <c r="M54" s="389"/>
    </row>
    <row r="55" spans="1:13" x14ac:dyDescent="0.25">
      <c r="A55" s="366"/>
      <c r="B55" s="380"/>
      <c r="C55" s="395"/>
      <c r="D55" s="395"/>
      <c r="E55" s="395"/>
      <c r="F55" s="285">
        <v>4.9399999999999999E-2</v>
      </c>
      <c r="G55" s="285">
        <v>2.0000000000000001E-4</v>
      </c>
      <c r="H55" s="261" t="s">
        <v>146</v>
      </c>
      <c r="I55" s="252" t="s">
        <v>290</v>
      </c>
      <c r="J55" s="286" t="s">
        <v>290</v>
      </c>
      <c r="K55" s="387"/>
      <c r="L55" s="390"/>
      <c r="M55" s="390"/>
    </row>
    <row r="56" spans="1:13" x14ac:dyDescent="0.25">
      <c r="A56" s="265" t="s">
        <v>484</v>
      </c>
      <c r="B56" s="266" t="s">
        <v>485</v>
      </c>
      <c r="C56" s="255">
        <f>SUM(C57:C57)</f>
        <v>8.3799999999999999E-2</v>
      </c>
      <c r="D56" s="255">
        <f t="shared" ref="D56:E56" si="2">SUM(D57:D57)</f>
        <v>0</v>
      </c>
      <c r="E56" s="255">
        <f t="shared" si="2"/>
        <v>8.3799999999999999E-2</v>
      </c>
      <c r="F56" s="255"/>
      <c r="G56" s="255"/>
      <c r="H56" s="271"/>
      <c r="I56" s="267"/>
      <c r="J56" s="235"/>
      <c r="K56" s="235"/>
      <c r="L56" s="254"/>
      <c r="M56" s="254"/>
    </row>
    <row r="57" spans="1:13" ht="54" customHeight="1" x14ac:dyDescent="0.25">
      <c r="A57" s="287">
        <f>A41+1</f>
        <v>17</v>
      </c>
      <c r="B57" s="288" t="s">
        <v>486</v>
      </c>
      <c r="C57" s="289">
        <v>8.3799999999999999E-2</v>
      </c>
      <c r="D57" s="289"/>
      <c r="E57" s="289">
        <v>8.3799999999999999E-2</v>
      </c>
      <c r="F57" s="289">
        <v>8.3799999999999999E-2</v>
      </c>
      <c r="G57" s="289"/>
      <c r="H57" s="287" t="s">
        <v>35</v>
      </c>
      <c r="I57" s="290" t="s">
        <v>285</v>
      </c>
      <c r="J57" s="291" t="s">
        <v>487</v>
      </c>
      <c r="K57" s="291" t="s">
        <v>488</v>
      </c>
      <c r="L57" s="292" t="s">
        <v>436</v>
      </c>
      <c r="M57" s="292"/>
    </row>
    <row r="58" spans="1:13" ht="22.15" customHeight="1" x14ac:dyDescent="0.25">
      <c r="A58" s="265" t="s">
        <v>489</v>
      </c>
      <c r="B58" s="266" t="s">
        <v>342</v>
      </c>
      <c r="C58" s="255">
        <f>SUM(C59:C60)</f>
        <v>0.10500000000000001</v>
      </c>
      <c r="D58" s="255">
        <f t="shared" ref="D58:E58" si="3">SUM(D59:D60)</f>
        <v>0</v>
      </c>
      <c r="E58" s="255">
        <f t="shared" si="3"/>
        <v>0.10500000000000001</v>
      </c>
      <c r="F58" s="249"/>
      <c r="G58" s="249"/>
      <c r="H58" s="251"/>
      <c r="I58" s="267"/>
      <c r="J58" s="253"/>
      <c r="K58" s="253"/>
      <c r="L58" s="254"/>
      <c r="M58" s="254"/>
    </row>
    <row r="59" spans="1:13" ht="46.9" customHeight="1" x14ac:dyDescent="0.25">
      <c r="A59" s="247">
        <f>A57+1</f>
        <v>18</v>
      </c>
      <c r="B59" s="248" t="s">
        <v>490</v>
      </c>
      <c r="C59" s="249">
        <v>0.08</v>
      </c>
      <c r="D59" s="250"/>
      <c r="E59" s="249">
        <v>0.08</v>
      </c>
      <c r="F59" s="249"/>
      <c r="G59" s="249">
        <v>0.08</v>
      </c>
      <c r="H59" s="251" t="s">
        <v>45</v>
      </c>
      <c r="I59" s="256" t="s">
        <v>288</v>
      </c>
      <c r="J59" s="253" t="s">
        <v>491</v>
      </c>
      <c r="K59" s="253"/>
      <c r="L59" s="293" t="s">
        <v>492</v>
      </c>
      <c r="M59" s="254" t="s">
        <v>493</v>
      </c>
    </row>
    <row r="60" spans="1:13" ht="46.9" customHeight="1" x14ac:dyDescent="0.25">
      <c r="A60" s="247">
        <f>A59+1</f>
        <v>19</v>
      </c>
      <c r="B60" s="248" t="s">
        <v>494</v>
      </c>
      <c r="C60" s="249">
        <v>2.5000000000000001E-2</v>
      </c>
      <c r="D60" s="250"/>
      <c r="E60" s="249">
        <v>2.5000000000000001E-2</v>
      </c>
      <c r="F60" s="249"/>
      <c r="G60" s="249">
        <v>2.5000000000000001E-2</v>
      </c>
      <c r="H60" s="251" t="s">
        <v>45</v>
      </c>
      <c r="I60" s="256" t="s">
        <v>289</v>
      </c>
      <c r="J60" s="253" t="s">
        <v>495</v>
      </c>
      <c r="K60" s="253"/>
      <c r="L60" s="293" t="s">
        <v>496</v>
      </c>
      <c r="M60" s="254"/>
    </row>
    <row r="61" spans="1:13" ht="19.899999999999999" customHeight="1" x14ac:dyDescent="0.25">
      <c r="A61" s="265" t="s">
        <v>497</v>
      </c>
      <c r="B61" s="266" t="s">
        <v>498</v>
      </c>
      <c r="C61" s="255">
        <f>SUM(C62)</f>
        <v>0.45</v>
      </c>
      <c r="D61" s="255">
        <f t="shared" ref="D61:E61" si="4">SUM(D62)</f>
        <v>0</v>
      </c>
      <c r="E61" s="255">
        <f t="shared" si="4"/>
        <v>0.45</v>
      </c>
      <c r="F61" s="249"/>
      <c r="G61" s="249"/>
      <c r="H61" s="251"/>
      <c r="I61" s="267"/>
      <c r="J61" s="253"/>
      <c r="K61" s="253"/>
      <c r="L61" s="254"/>
      <c r="M61" s="254"/>
    </row>
    <row r="62" spans="1:13" ht="54" customHeight="1" x14ac:dyDescent="0.25">
      <c r="A62" s="276">
        <f>A60+1</f>
        <v>20</v>
      </c>
      <c r="B62" s="279" t="s">
        <v>499</v>
      </c>
      <c r="C62" s="281">
        <v>0.45</v>
      </c>
      <c r="D62" s="281"/>
      <c r="E62" s="281">
        <f>C62-D62</f>
        <v>0.45</v>
      </c>
      <c r="F62" s="281">
        <v>0.11</v>
      </c>
      <c r="G62" s="281">
        <f>E62-F62</f>
        <v>0.34</v>
      </c>
      <c r="H62" s="276" t="s">
        <v>45</v>
      </c>
      <c r="I62" s="294" t="s">
        <v>284</v>
      </c>
      <c r="J62" s="295" t="s">
        <v>500</v>
      </c>
      <c r="K62" s="295" t="s">
        <v>501</v>
      </c>
      <c r="L62" s="296" t="s">
        <v>469</v>
      </c>
      <c r="M62" s="296" t="s">
        <v>502</v>
      </c>
    </row>
    <row r="63" spans="1:13" s="246" customFormat="1" ht="19.5" customHeight="1" x14ac:dyDescent="0.25">
      <c r="A63" s="239" t="s">
        <v>365</v>
      </c>
      <c r="B63" s="240" t="s">
        <v>503</v>
      </c>
      <c r="C63" s="241"/>
      <c r="D63" s="242"/>
      <c r="E63" s="241"/>
      <c r="F63" s="259"/>
      <c r="G63" s="259"/>
      <c r="H63" s="243"/>
      <c r="I63" s="244"/>
      <c r="J63" s="257"/>
      <c r="K63" s="257"/>
      <c r="L63" s="258"/>
      <c r="M63" s="258"/>
    </row>
    <row r="64" spans="1:13" x14ac:dyDescent="0.25">
      <c r="A64" s="265" t="s">
        <v>441</v>
      </c>
      <c r="B64" s="266" t="s">
        <v>485</v>
      </c>
      <c r="C64" s="255" t="e">
        <f>SUM(#REF!)</f>
        <v>#REF!</v>
      </c>
      <c r="D64" s="255" t="e">
        <f>SUM(#REF!)</f>
        <v>#REF!</v>
      </c>
      <c r="E64" s="255" t="e">
        <f>SUM(#REF!)</f>
        <v>#REF!</v>
      </c>
      <c r="F64" s="255"/>
      <c r="G64" s="255"/>
      <c r="H64" s="271"/>
      <c r="I64" s="267"/>
      <c r="J64" s="235"/>
      <c r="K64" s="235"/>
      <c r="L64" s="254"/>
      <c r="M64" s="254"/>
    </row>
    <row r="65" spans="1:13" ht="40.9" customHeight="1" x14ac:dyDescent="0.25">
      <c r="A65" s="247">
        <v>21</v>
      </c>
      <c r="B65" s="279" t="s">
        <v>504</v>
      </c>
      <c r="C65" s="260">
        <f>D65+E65</f>
        <v>0.59</v>
      </c>
      <c r="D65" s="260">
        <v>0.23</v>
      </c>
      <c r="E65" s="260">
        <v>0.36</v>
      </c>
      <c r="F65" s="260"/>
      <c r="G65" s="260">
        <v>0.36</v>
      </c>
      <c r="H65" s="261" t="s">
        <v>114</v>
      </c>
      <c r="I65" s="252" t="s">
        <v>290</v>
      </c>
      <c r="J65" s="270" t="s">
        <v>505</v>
      </c>
      <c r="K65" s="253" t="s">
        <v>506</v>
      </c>
      <c r="L65" s="254" t="s">
        <v>507</v>
      </c>
      <c r="M65" s="254"/>
    </row>
    <row r="66" spans="1:13" ht="15" customHeight="1" x14ac:dyDescent="0.25">
      <c r="A66" s="265" t="s">
        <v>451</v>
      </c>
      <c r="B66" s="266" t="s">
        <v>345</v>
      </c>
      <c r="C66" s="255">
        <f>SUM(C67:C75)</f>
        <v>20.82</v>
      </c>
      <c r="D66" s="255">
        <f t="shared" ref="D66:E66" si="5">SUM(D67:D75)</f>
        <v>0.1153</v>
      </c>
      <c r="E66" s="255">
        <f t="shared" si="5"/>
        <v>21.304699999999997</v>
      </c>
      <c r="F66" s="255"/>
      <c r="G66" s="255"/>
      <c r="H66" s="271"/>
      <c r="I66" s="267"/>
      <c r="J66" s="235"/>
      <c r="K66" s="235"/>
      <c r="L66" s="254"/>
      <c r="M66" s="254"/>
    </row>
    <row r="67" spans="1:13" ht="49.9" customHeight="1" x14ac:dyDescent="0.25">
      <c r="A67" s="247">
        <v>22</v>
      </c>
      <c r="B67" s="248" t="s">
        <v>508</v>
      </c>
      <c r="C67" s="249">
        <v>3.87</v>
      </c>
      <c r="D67" s="250">
        <v>2.53E-2</v>
      </c>
      <c r="E67" s="249">
        <f>C67-D67</f>
        <v>3.8447</v>
      </c>
      <c r="F67" s="249">
        <v>3.6831</v>
      </c>
      <c r="G67" s="249">
        <v>0.16159999999999999</v>
      </c>
      <c r="H67" s="251" t="s">
        <v>45</v>
      </c>
      <c r="I67" s="256" t="s">
        <v>286</v>
      </c>
      <c r="J67" s="253" t="s">
        <v>509</v>
      </c>
      <c r="K67" s="253" t="s">
        <v>510</v>
      </c>
      <c r="L67" s="254" t="s">
        <v>459</v>
      </c>
      <c r="M67" s="254" t="s">
        <v>511</v>
      </c>
    </row>
    <row r="68" spans="1:13" ht="67.5" x14ac:dyDescent="0.25">
      <c r="A68" s="247">
        <f>A67+1</f>
        <v>23</v>
      </c>
      <c r="B68" s="248" t="s">
        <v>512</v>
      </c>
      <c r="C68" s="249">
        <v>8</v>
      </c>
      <c r="D68" s="250">
        <v>0.09</v>
      </c>
      <c r="E68" s="249">
        <f>C68-D68</f>
        <v>7.91</v>
      </c>
      <c r="F68" s="249">
        <f>5.7086+0.8963</f>
        <v>6.6048999999999998</v>
      </c>
      <c r="G68" s="249">
        <v>1.3050999999999999</v>
      </c>
      <c r="H68" s="251" t="s">
        <v>45</v>
      </c>
      <c r="I68" s="256" t="s">
        <v>290</v>
      </c>
      <c r="J68" s="297" t="s">
        <v>513</v>
      </c>
      <c r="K68" s="298" t="s">
        <v>514</v>
      </c>
      <c r="L68" s="254" t="s">
        <v>459</v>
      </c>
      <c r="M68" s="254" t="s">
        <v>515</v>
      </c>
    </row>
    <row r="69" spans="1:13" ht="26.45" customHeight="1" x14ac:dyDescent="0.25">
      <c r="A69" s="362">
        <f>A68+1</f>
        <v>24</v>
      </c>
      <c r="B69" s="363" t="s">
        <v>516</v>
      </c>
      <c r="C69" s="249">
        <v>1.7</v>
      </c>
      <c r="D69" s="250"/>
      <c r="E69" s="249">
        <v>1.7</v>
      </c>
      <c r="F69" s="249">
        <v>1.1000000000000001</v>
      </c>
      <c r="G69" s="249">
        <f>E69-F69</f>
        <v>0.59999999999999987</v>
      </c>
      <c r="H69" s="251" t="s">
        <v>45</v>
      </c>
      <c r="I69" s="256" t="s">
        <v>291</v>
      </c>
      <c r="J69" s="253" t="s">
        <v>517</v>
      </c>
      <c r="K69" s="253"/>
      <c r="L69" s="293" t="s">
        <v>518</v>
      </c>
      <c r="M69" s="293"/>
    </row>
    <row r="70" spans="1:13" ht="26.45" customHeight="1" x14ac:dyDescent="0.25">
      <c r="A70" s="362"/>
      <c r="B70" s="363"/>
      <c r="C70" s="249">
        <f>0.95+0.3</f>
        <v>1.25</v>
      </c>
      <c r="D70" s="250"/>
      <c r="E70" s="249">
        <f>C70-D70</f>
        <v>1.25</v>
      </c>
      <c r="F70" s="249">
        <v>0.65</v>
      </c>
      <c r="G70" s="249">
        <f t="shared" ref="G70:G75" si="6">E70-F70</f>
        <v>0.6</v>
      </c>
      <c r="H70" s="251" t="s">
        <v>45</v>
      </c>
      <c r="I70" s="256" t="s">
        <v>290</v>
      </c>
      <c r="J70" s="253" t="s">
        <v>517</v>
      </c>
      <c r="K70" s="253"/>
      <c r="L70" s="293" t="s">
        <v>518</v>
      </c>
      <c r="M70" s="293"/>
    </row>
    <row r="71" spans="1:13" ht="26.45" customHeight="1" x14ac:dyDescent="0.25">
      <c r="A71" s="362"/>
      <c r="B71" s="363"/>
      <c r="C71" s="249">
        <v>1</v>
      </c>
      <c r="D71" s="250"/>
      <c r="E71" s="249">
        <v>1.2</v>
      </c>
      <c r="F71" s="249">
        <v>0.7</v>
      </c>
      <c r="G71" s="249">
        <f t="shared" si="6"/>
        <v>0.5</v>
      </c>
      <c r="H71" s="251" t="s">
        <v>45</v>
      </c>
      <c r="I71" s="256" t="s">
        <v>287</v>
      </c>
      <c r="J71" s="253" t="s">
        <v>517</v>
      </c>
      <c r="K71" s="253"/>
      <c r="L71" s="293" t="s">
        <v>518</v>
      </c>
      <c r="M71" s="293"/>
    </row>
    <row r="72" spans="1:13" ht="26.45" customHeight="1" x14ac:dyDescent="0.25">
      <c r="A72" s="362"/>
      <c r="B72" s="363"/>
      <c r="C72" s="249">
        <f>0.95+0.2</f>
        <v>1.1499999999999999</v>
      </c>
      <c r="D72" s="250"/>
      <c r="E72" s="249">
        <f>C72-D72</f>
        <v>1.1499999999999999</v>
      </c>
      <c r="F72" s="249">
        <v>0.7</v>
      </c>
      <c r="G72" s="249">
        <f t="shared" si="6"/>
        <v>0.44999999999999996</v>
      </c>
      <c r="H72" s="251" t="s">
        <v>45</v>
      </c>
      <c r="I72" s="256" t="s">
        <v>286</v>
      </c>
      <c r="J72" s="253" t="s">
        <v>517</v>
      </c>
      <c r="K72" s="253"/>
      <c r="L72" s="293" t="s">
        <v>518</v>
      </c>
      <c r="M72" s="293"/>
    </row>
    <row r="73" spans="1:13" ht="26.45" customHeight="1" x14ac:dyDescent="0.25">
      <c r="A73" s="362"/>
      <c r="B73" s="363"/>
      <c r="C73" s="249">
        <v>1</v>
      </c>
      <c r="D73" s="250"/>
      <c r="E73" s="249">
        <f>C73-D73</f>
        <v>1</v>
      </c>
      <c r="F73" s="249">
        <v>0.7</v>
      </c>
      <c r="G73" s="249">
        <f t="shared" si="6"/>
        <v>0.30000000000000004</v>
      </c>
      <c r="H73" s="251" t="s">
        <v>45</v>
      </c>
      <c r="I73" s="256" t="s">
        <v>285</v>
      </c>
      <c r="J73" s="253" t="s">
        <v>517</v>
      </c>
      <c r="K73" s="253"/>
      <c r="L73" s="293" t="s">
        <v>518</v>
      </c>
      <c r="M73" s="293"/>
    </row>
    <row r="74" spans="1:13" ht="26.45" customHeight="1" x14ac:dyDescent="0.25">
      <c r="A74" s="362"/>
      <c r="B74" s="363"/>
      <c r="C74" s="249">
        <v>1.35</v>
      </c>
      <c r="D74" s="250"/>
      <c r="E74" s="249">
        <v>1.35</v>
      </c>
      <c r="F74" s="249">
        <v>0.8</v>
      </c>
      <c r="G74" s="249">
        <f t="shared" si="6"/>
        <v>0.55000000000000004</v>
      </c>
      <c r="H74" s="251" t="s">
        <v>45</v>
      </c>
      <c r="I74" s="256" t="s">
        <v>288</v>
      </c>
      <c r="J74" s="253" t="s">
        <v>517</v>
      </c>
      <c r="K74" s="253"/>
      <c r="L74" s="293" t="s">
        <v>518</v>
      </c>
      <c r="M74" s="293"/>
    </row>
    <row r="75" spans="1:13" ht="26.45" customHeight="1" x14ac:dyDescent="0.25">
      <c r="A75" s="362"/>
      <c r="B75" s="363"/>
      <c r="C75" s="249">
        <v>1.5</v>
      </c>
      <c r="D75" s="250"/>
      <c r="E75" s="249">
        <v>1.9</v>
      </c>
      <c r="F75" s="249">
        <v>1.2</v>
      </c>
      <c r="G75" s="249">
        <f t="shared" si="6"/>
        <v>0.7</v>
      </c>
      <c r="H75" s="251" t="s">
        <v>45</v>
      </c>
      <c r="I75" s="256" t="s">
        <v>289</v>
      </c>
      <c r="J75" s="253" t="s">
        <v>517</v>
      </c>
      <c r="K75" s="253"/>
      <c r="L75" s="293" t="s">
        <v>518</v>
      </c>
      <c r="M75" s="293"/>
    </row>
    <row r="76" spans="1:13" ht="19.899999999999999" customHeight="1" x14ac:dyDescent="0.25">
      <c r="A76" s="265" t="s">
        <v>471</v>
      </c>
      <c r="B76" s="266" t="s">
        <v>314</v>
      </c>
      <c r="C76" s="255">
        <f>SUM(C77:C86)</f>
        <v>7.4099999999999993</v>
      </c>
      <c r="D76" s="255">
        <f t="shared" ref="D76:E76" si="7">SUM(D77:D86)</f>
        <v>0</v>
      </c>
      <c r="E76" s="255">
        <f t="shared" si="7"/>
        <v>7.4099999999999993</v>
      </c>
      <c r="F76" s="255"/>
      <c r="G76" s="255"/>
      <c r="H76" s="271"/>
      <c r="I76" s="267"/>
      <c r="J76" s="235"/>
      <c r="K76" s="235"/>
      <c r="L76" s="293"/>
      <c r="M76" s="293"/>
    </row>
    <row r="77" spans="1:13" ht="21" customHeight="1" x14ac:dyDescent="0.25">
      <c r="A77" s="362">
        <f>A69+1</f>
        <v>25</v>
      </c>
      <c r="B77" s="384" t="s">
        <v>519</v>
      </c>
      <c r="C77" s="370">
        <v>0.46</v>
      </c>
      <c r="D77" s="370"/>
      <c r="E77" s="370">
        <v>0.46</v>
      </c>
      <c r="F77" s="370"/>
      <c r="G77" s="260">
        <v>0.11</v>
      </c>
      <c r="H77" s="261" t="s">
        <v>101</v>
      </c>
      <c r="I77" s="371" t="s">
        <v>284</v>
      </c>
      <c r="J77" s="372" t="s">
        <v>520</v>
      </c>
      <c r="K77" s="373" t="s">
        <v>521</v>
      </c>
      <c r="L77" s="374" t="s">
        <v>445</v>
      </c>
      <c r="M77" s="374"/>
    </row>
    <row r="78" spans="1:13" ht="21" customHeight="1" x14ac:dyDescent="0.25">
      <c r="A78" s="362"/>
      <c r="B78" s="384"/>
      <c r="C78" s="370"/>
      <c r="D78" s="370"/>
      <c r="E78" s="370"/>
      <c r="F78" s="370"/>
      <c r="G78" s="260">
        <v>0.35</v>
      </c>
      <c r="H78" s="261" t="s">
        <v>95</v>
      </c>
      <c r="I78" s="371"/>
      <c r="J78" s="372"/>
      <c r="K78" s="373"/>
      <c r="L78" s="374"/>
      <c r="M78" s="374"/>
    </row>
    <row r="79" spans="1:13" ht="25.9" customHeight="1" x14ac:dyDescent="0.25">
      <c r="A79" s="362">
        <f>A77+1</f>
        <v>26</v>
      </c>
      <c r="B79" s="363" t="s">
        <v>522</v>
      </c>
      <c r="C79" s="249">
        <v>0.75</v>
      </c>
      <c r="D79" s="250"/>
      <c r="E79" s="249">
        <v>0.75</v>
      </c>
      <c r="F79" s="249">
        <v>0.4</v>
      </c>
      <c r="G79" s="249">
        <f>E79-F79</f>
        <v>0.35</v>
      </c>
      <c r="H79" s="251" t="s">
        <v>45</v>
      </c>
      <c r="I79" s="256" t="s">
        <v>291</v>
      </c>
      <c r="J79" s="253" t="s">
        <v>517</v>
      </c>
      <c r="K79" s="253"/>
      <c r="L79" s="293" t="s">
        <v>518</v>
      </c>
      <c r="M79" s="293"/>
    </row>
    <row r="80" spans="1:13" ht="25.9" customHeight="1" x14ac:dyDescent="0.25">
      <c r="A80" s="362"/>
      <c r="B80" s="363"/>
      <c r="C80" s="249">
        <v>0.85</v>
      </c>
      <c r="D80" s="250"/>
      <c r="E80" s="249">
        <v>0.85</v>
      </c>
      <c r="F80" s="249">
        <v>0.4</v>
      </c>
      <c r="G80" s="249">
        <f t="shared" ref="G80:G86" si="8">E80-F80</f>
        <v>0.44999999999999996</v>
      </c>
      <c r="H80" s="251" t="s">
        <v>523</v>
      </c>
      <c r="I80" s="256" t="s">
        <v>290</v>
      </c>
      <c r="J80" s="253" t="s">
        <v>517</v>
      </c>
      <c r="K80" s="253"/>
      <c r="L80" s="293" t="s">
        <v>518</v>
      </c>
      <c r="M80" s="293"/>
    </row>
    <row r="81" spans="1:13" ht="25.9" customHeight="1" x14ac:dyDescent="0.25">
      <c r="A81" s="362"/>
      <c r="B81" s="363"/>
      <c r="C81" s="249">
        <v>1</v>
      </c>
      <c r="D81" s="250"/>
      <c r="E81" s="249">
        <v>1</v>
      </c>
      <c r="F81" s="249">
        <v>0.5</v>
      </c>
      <c r="G81" s="249">
        <f t="shared" si="8"/>
        <v>0.5</v>
      </c>
      <c r="H81" s="251" t="s">
        <v>45</v>
      </c>
      <c r="I81" s="256" t="s">
        <v>284</v>
      </c>
      <c r="J81" s="253" t="s">
        <v>517</v>
      </c>
      <c r="K81" s="253"/>
      <c r="L81" s="293" t="s">
        <v>518</v>
      </c>
      <c r="M81" s="293"/>
    </row>
    <row r="82" spans="1:13" ht="25.9" customHeight="1" x14ac:dyDescent="0.25">
      <c r="A82" s="362"/>
      <c r="B82" s="363"/>
      <c r="C82" s="249">
        <v>0.95</v>
      </c>
      <c r="D82" s="250"/>
      <c r="E82" s="249">
        <v>0.95</v>
      </c>
      <c r="F82" s="249">
        <v>0.5</v>
      </c>
      <c r="G82" s="249">
        <f t="shared" si="8"/>
        <v>0.44999999999999996</v>
      </c>
      <c r="H82" s="251" t="s">
        <v>45</v>
      </c>
      <c r="I82" s="256" t="s">
        <v>286</v>
      </c>
      <c r="J82" s="253" t="s">
        <v>517</v>
      </c>
      <c r="K82" s="253"/>
      <c r="L82" s="293" t="s">
        <v>518</v>
      </c>
      <c r="M82" s="293"/>
    </row>
    <row r="83" spans="1:13" ht="25.9" customHeight="1" x14ac:dyDescent="0.25">
      <c r="A83" s="362"/>
      <c r="B83" s="363"/>
      <c r="C83" s="249">
        <v>0.8</v>
      </c>
      <c r="D83" s="250"/>
      <c r="E83" s="249">
        <v>0.8</v>
      </c>
      <c r="F83" s="249">
        <v>0.45</v>
      </c>
      <c r="G83" s="249">
        <f t="shared" si="8"/>
        <v>0.35000000000000003</v>
      </c>
      <c r="H83" s="251" t="s">
        <v>45</v>
      </c>
      <c r="I83" s="256" t="s">
        <v>285</v>
      </c>
      <c r="J83" s="253" t="s">
        <v>517</v>
      </c>
      <c r="K83" s="253"/>
      <c r="L83" s="293" t="s">
        <v>518</v>
      </c>
      <c r="M83" s="293"/>
    </row>
    <row r="84" spans="1:13" ht="25.9" customHeight="1" x14ac:dyDescent="0.25">
      <c r="A84" s="362"/>
      <c r="B84" s="363"/>
      <c r="C84" s="249">
        <v>1</v>
      </c>
      <c r="D84" s="250"/>
      <c r="E84" s="249">
        <v>1</v>
      </c>
      <c r="F84" s="249">
        <v>0.4</v>
      </c>
      <c r="G84" s="249">
        <f t="shared" si="8"/>
        <v>0.6</v>
      </c>
      <c r="H84" s="251" t="s">
        <v>45</v>
      </c>
      <c r="I84" s="256" t="s">
        <v>288</v>
      </c>
      <c r="J84" s="253" t="s">
        <v>517</v>
      </c>
      <c r="K84" s="253"/>
      <c r="L84" s="293" t="s">
        <v>518</v>
      </c>
      <c r="M84" s="293"/>
    </row>
    <row r="85" spans="1:13" ht="25.9" customHeight="1" x14ac:dyDescent="0.25">
      <c r="A85" s="362"/>
      <c r="B85" s="363"/>
      <c r="C85" s="249">
        <v>0.8</v>
      </c>
      <c r="D85" s="250"/>
      <c r="E85" s="249">
        <v>0.8</v>
      </c>
      <c r="F85" s="249">
        <v>0.55000000000000004</v>
      </c>
      <c r="G85" s="249">
        <f t="shared" si="8"/>
        <v>0.25</v>
      </c>
      <c r="H85" s="251" t="s">
        <v>45</v>
      </c>
      <c r="I85" s="256" t="s">
        <v>289</v>
      </c>
      <c r="J85" s="253" t="s">
        <v>517</v>
      </c>
      <c r="K85" s="253"/>
      <c r="L85" s="293" t="s">
        <v>518</v>
      </c>
      <c r="M85" s="293"/>
    </row>
    <row r="86" spans="1:13" ht="25.9" customHeight="1" x14ac:dyDescent="0.25">
      <c r="A86" s="362"/>
      <c r="B86" s="363"/>
      <c r="C86" s="249">
        <v>0.8</v>
      </c>
      <c r="D86" s="250"/>
      <c r="E86" s="249">
        <v>0.8</v>
      </c>
      <c r="F86" s="249">
        <v>0.65</v>
      </c>
      <c r="G86" s="249">
        <f t="shared" si="8"/>
        <v>0.15000000000000002</v>
      </c>
      <c r="H86" s="251" t="s">
        <v>45</v>
      </c>
      <c r="I86" s="256" t="s">
        <v>287</v>
      </c>
      <c r="J86" s="253" t="s">
        <v>517</v>
      </c>
      <c r="K86" s="253"/>
      <c r="L86" s="293" t="s">
        <v>518</v>
      </c>
      <c r="M86" s="293"/>
    </row>
    <row r="87" spans="1:13" ht="19.899999999999999" customHeight="1" x14ac:dyDescent="0.25">
      <c r="A87" s="265" t="s">
        <v>478</v>
      </c>
      <c r="B87" s="266" t="s">
        <v>347</v>
      </c>
      <c r="C87" s="255">
        <f>SUM(C88:C88)</f>
        <v>2.5</v>
      </c>
      <c r="D87" s="255">
        <f t="shared" ref="D87:E87" si="9">SUM(D88:D88)</f>
        <v>0</v>
      </c>
      <c r="E87" s="255">
        <f t="shared" si="9"/>
        <v>2.5</v>
      </c>
      <c r="F87" s="255"/>
      <c r="G87" s="255"/>
      <c r="H87" s="271"/>
      <c r="I87" s="267"/>
      <c r="J87" s="235"/>
      <c r="K87" s="235"/>
      <c r="L87" s="254"/>
      <c r="M87" s="254"/>
    </row>
    <row r="88" spans="1:13" ht="27.6" customHeight="1" x14ac:dyDescent="0.25">
      <c r="A88" s="247">
        <f>A79+1</f>
        <v>27</v>
      </c>
      <c r="B88" s="248" t="s">
        <v>516</v>
      </c>
      <c r="C88" s="249">
        <v>2.5</v>
      </c>
      <c r="D88" s="250"/>
      <c r="E88" s="249">
        <v>2.5</v>
      </c>
      <c r="F88" s="249">
        <v>1.7</v>
      </c>
      <c r="G88" s="249">
        <v>0.8</v>
      </c>
      <c r="H88" s="251" t="s">
        <v>45</v>
      </c>
      <c r="I88" s="256" t="s">
        <v>284</v>
      </c>
      <c r="J88" s="253" t="s">
        <v>524</v>
      </c>
      <c r="K88" s="253"/>
      <c r="L88" s="293" t="s">
        <v>518</v>
      </c>
      <c r="M88" s="293"/>
    </row>
    <row r="89" spans="1:13" ht="19.899999999999999" customHeight="1" x14ac:dyDescent="0.25">
      <c r="A89" s="299" t="s">
        <v>484</v>
      </c>
      <c r="B89" s="300" t="s">
        <v>525</v>
      </c>
      <c r="C89" s="301">
        <f>SUM(C90)</f>
        <v>1.6850000000000001</v>
      </c>
      <c r="D89" s="301">
        <f t="shared" ref="D89:E89" si="10">SUM(D90)</f>
        <v>0</v>
      </c>
      <c r="E89" s="301">
        <f t="shared" si="10"/>
        <v>1.6850000000000001</v>
      </c>
      <c r="F89" s="301"/>
      <c r="G89" s="301"/>
      <c r="H89" s="302"/>
      <c r="I89" s="303"/>
      <c r="J89" s="304"/>
      <c r="K89" s="305"/>
      <c r="L89" s="306"/>
      <c r="M89" s="306"/>
    </row>
    <row r="90" spans="1:13" ht="53.45" customHeight="1" x14ac:dyDescent="0.25">
      <c r="A90" s="307">
        <f>A88+1</f>
        <v>28</v>
      </c>
      <c r="B90" s="279" t="s">
        <v>526</v>
      </c>
      <c r="C90" s="281">
        <f>1.635+0.05</f>
        <v>1.6850000000000001</v>
      </c>
      <c r="D90" s="281"/>
      <c r="E90" s="281">
        <f>1.635+0.05</f>
        <v>1.6850000000000001</v>
      </c>
      <c r="F90" s="281"/>
      <c r="G90" s="281">
        <f>1.635+0.05</f>
        <v>1.6850000000000001</v>
      </c>
      <c r="H90" s="276" t="s">
        <v>110</v>
      </c>
      <c r="I90" s="294" t="s">
        <v>284</v>
      </c>
      <c r="J90" s="295" t="s">
        <v>527</v>
      </c>
      <c r="K90" s="295" t="s">
        <v>528</v>
      </c>
      <c r="L90" s="284" t="s">
        <v>436</v>
      </c>
      <c r="M90" s="308" t="s">
        <v>529</v>
      </c>
    </row>
    <row r="91" spans="1:13" ht="25.9" customHeight="1" x14ac:dyDescent="0.25">
      <c r="A91" s="265" t="s">
        <v>489</v>
      </c>
      <c r="B91" s="266" t="s">
        <v>530</v>
      </c>
      <c r="C91" s="255">
        <f>SUM(C92:C111)</f>
        <v>50.010000000000005</v>
      </c>
      <c r="D91" s="255">
        <f t="shared" ref="D91:E91" si="11">SUM(D92:D111)</f>
        <v>0</v>
      </c>
      <c r="E91" s="255">
        <f t="shared" si="11"/>
        <v>50.010000000000005</v>
      </c>
      <c r="F91" s="255"/>
      <c r="G91" s="255"/>
      <c r="H91" s="271"/>
      <c r="I91" s="267"/>
      <c r="J91" s="235"/>
      <c r="K91" s="235"/>
      <c r="L91" s="293"/>
      <c r="M91" s="293"/>
    </row>
    <row r="92" spans="1:13" ht="28.15" customHeight="1" x14ac:dyDescent="0.25">
      <c r="A92" s="364">
        <f>A90+1</f>
        <v>29</v>
      </c>
      <c r="B92" s="367" t="s">
        <v>531</v>
      </c>
      <c r="C92" s="249">
        <v>2</v>
      </c>
      <c r="D92" s="250"/>
      <c r="E92" s="249">
        <v>2</v>
      </c>
      <c r="F92" s="249">
        <v>2</v>
      </c>
      <c r="G92" s="249"/>
      <c r="H92" s="251" t="s">
        <v>35</v>
      </c>
      <c r="I92" s="256" t="s">
        <v>285</v>
      </c>
      <c r="J92" s="253" t="s">
        <v>285</v>
      </c>
      <c r="K92" s="253"/>
      <c r="L92" s="293" t="s">
        <v>518</v>
      </c>
      <c r="M92" s="293"/>
    </row>
    <row r="93" spans="1:13" ht="28.15" customHeight="1" x14ac:dyDescent="0.25">
      <c r="A93" s="365"/>
      <c r="B93" s="368"/>
      <c r="C93" s="249">
        <f>5.76+0.42-3</f>
        <v>3.1799999999999997</v>
      </c>
      <c r="D93" s="250"/>
      <c r="E93" s="249">
        <f>5.76+0.42-3</f>
        <v>3.1799999999999997</v>
      </c>
      <c r="F93" s="249">
        <f>5.76+0.42-3</f>
        <v>3.1799999999999997</v>
      </c>
      <c r="G93" s="249"/>
      <c r="H93" s="251" t="s">
        <v>35</v>
      </c>
      <c r="I93" s="256" t="s">
        <v>290</v>
      </c>
      <c r="J93" s="253" t="s">
        <v>290</v>
      </c>
      <c r="K93" s="253"/>
      <c r="L93" s="293" t="s">
        <v>518</v>
      </c>
      <c r="M93" s="293"/>
    </row>
    <row r="94" spans="1:13" ht="28.15" customHeight="1" x14ac:dyDescent="0.25">
      <c r="A94" s="365"/>
      <c r="B94" s="368"/>
      <c r="C94" s="249">
        <f>5.3-2</f>
        <v>3.3</v>
      </c>
      <c r="D94" s="250"/>
      <c r="E94" s="249">
        <f>5.3-2</f>
        <v>3.3</v>
      </c>
      <c r="F94" s="249">
        <f>5.3-2</f>
        <v>3.3</v>
      </c>
      <c r="G94" s="249"/>
      <c r="H94" s="251" t="s">
        <v>35</v>
      </c>
      <c r="I94" s="256" t="s">
        <v>291</v>
      </c>
      <c r="J94" s="253" t="s">
        <v>291</v>
      </c>
      <c r="K94" s="253"/>
      <c r="L94" s="293" t="s">
        <v>518</v>
      </c>
      <c r="M94" s="293"/>
    </row>
    <row r="95" spans="1:13" ht="28.15" customHeight="1" x14ac:dyDescent="0.25">
      <c r="A95" s="366"/>
      <c r="B95" s="369"/>
      <c r="C95" s="249">
        <v>3</v>
      </c>
      <c r="D95" s="250"/>
      <c r="E95" s="249">
        <v>3</v>
      </c>
      <c r="F95" s="249">
        <v>3</v>
      </c>
      <c r="G95" s="249"/>
      <c r="H95" s="251" t="s">
        <v>35</v>
      </c>
      <c r="I95" s="256" t="s">
        <v>289</v>
      </c>
      <c r="J95" s="253" t="s">
        <v>289</v>
      </c>
      <c r="K95" s="253"/>
      <c r="L95" s="293" t="s">
        <v>518</v>
      </c>
      <c r="M95" s="293"/>
    </row>
    <row r="96" spans="1:13" ht="24" x14ac:dyDescent="0.25">
      <c r="A96" s="362">
        <f>A92+1</f>
        <v>30</v>
      </c>
      <c r="B96" s="363" t="s">
        <v>532</v>
      </c>
      <c r="C96" s="249">
        <v>2.34</v>
      </c>
      <c r="D96" s="250"/>
      <c r="E96" s="249">
        <v>2.34</v>
      </c>
      <c r="F96" s="249">
        <v>2.34</v>
      </c>
      <c r="G96" s="249"/>
      <c r="H96" s="251" t="s">
        <v>35</v>
      </c>
      <c r="I96" s="256" t="s">
        <v>291</v>
      </c>
      <c r="J96" s="253" t="s">
        <v>517</v>
      </c>
      <c r="K96" s="253"/>
      <c r="L96" s="293" t="s">
        <v>518</v>
      </c>
      <c r="M96" s="293"/>
    </row>
    <row r="97" spans="1:13" ht="24" x14ac:dyDescent="0.25">
      <c r="A97" s="362"/>
      <c r="B97" s="363"/>
      <c r="C97" s="249">
        <v>2.46</v>
      </c>
      <c r="D97" s="250"/>
      <c r="E97" s="249">
        <v>2.46</v>
      </c>
      <c r="F97" s="249">
        <v>2.46</v>
      </c>
      <c r="G97" s="249"/>
      <c r="H97" s="251" t="s">
        <v>35</v>
      </c>
      <c r="I97" s="256" t="s">
        <v>286</v>
      </c>
      <c r="J97" s="253" t="s">
        <v>517</v>
      </c>
      <c r="K97" s="253"/>
      <c r="L97" s="293" t="s">
        <v>518</v>
      </c>
      <c r="M97" s="293"/>
    </row>
    <row r="98" spans="1:13" ht="24" x14ac:dyDescent="0.25">
      <c r="A98" s="362"/>
      <c r="B98" s="363"/>
      <c r="C98" s="249">
        <v>2.4900000000000002</v>
      </c>
      <c r="D98" s="250"/>
      <c r="E98" s="249">
        <v>2.4900000000000002</v>
      </c>
      <c r="F98" s="249">
        <v>2.4900000000000002</v>
      </c>
      <c r="G98" s="249"/>
      <c r="H98" s="251" t="s">
        <v>35</v>
      </c>
      <c r="I98" s="256" t="s">
        <v>284</v>
      </c>
      <c r="J98" s="253" t="s">
        <v>517</v>
      </c>
      <c r="K98" s="253"/>
      <c r="L98" s="293" t="s">
        <v>518</v>
      </c>
      <c r="M98" s="293"/>
    </row>
    <row r="99" spans="1:13" ht="24" x14ac:dyDescent="0.25">
      <c r="A99" s="362"/>
      <c r="B99" s="363"/>
      <c r="C99" s="249">
        <v>2.79</v>
      </c>
      <c r="D99" s="250"/>
      <c r="E99" s="249">
        <v>2.79</v>
      </c>
      <c r="F99" s="249">
        <v>2.79</v>
      </c>
      <c r="G99" s="249"/>
      <c r="H99" s="251" t="s">
        <v>35</v>
      </c>
      <c r="I99" s="256" t="s">
        <v>290</v>
      </c>
      <c r="J99" s="253" t="s">
        <v>517</v>
      </c>
      <c r="K99" s="253"/>
      <c r="L99" s="293" t="s">
        <v>518</v>
      </c>
      <c r="M99" s="293"/>
    </row>
    <row r="100" spans="1:13" ht="24" x14ac:dyDescent="0.25">
      <c r="A100" s="362"/>
      <c r="B100" s="363"/>
      <c r="C100" s="249">
        <v>1.5</v>
      </c>
      <c r="D100" s="250"/>
      <c r="E100" s="249">
        <v>1.5</v>
      </c>
      <c r="F100" s="249">
        <v>1.5</v>
      </c>
      <c r="G100" s="249"/>
      <c r="H100" s="251" t="s">
        <v>35</v>
      </c>
      <c r="I100" s="256" t="s">
        <v>285</v>
      </c>
      <c r="J100" s="253" t="s">
        <v>517</v>
      </c>
      <c r="K100" s="253"/>
      <c r="L100" s="293" t="s">
        <v>518</v>
      </c>
      <c r="M100" s="293"/>
    </row>
    <row r="101" spans="1:13" ht="24" x14ac:dyDescent="0.25">
      <c r="A101" s="362"/>
      <c r="B101" s="363"/>
      <c r="C101" s="249">
        <v>2.67</v>
      </c>
      <c r="D101" s="250"/>
      <c r="E101" s="249">
        <v>2.67</v>
      </c>
      <c r="F101" s="249">
        <v>2.67</v>
      </c>
      <c r="G101" s="249"/>
      <c r="H101" s="251" t="s">
        <v>35</v>
      </c>
      <c r="I101" s="256" t="s">
        <v>288</v>
      </c>
      <c r="J101" s="253" t="s">
        <v>517</v>
      </c>
      <c r="K101" s="253"/>
      <c r="L101" s="293" t="s">
        <v>518</v>
      </c>
      <c r="M101" s="293"/>
    </row>
    <row r="102" spans="1:13" ht="24" x14ac:dyDescent="0.25">
      <c r="A102" s="362"/>
      <c r="B102" s="363"/>
      <c r="C102" s="249">
        <v>1.5</v>
      </c>
      <c r="D102" s="250"/>
      <c r="E102" s="249">
        <v>1.5</v>
      </c>
      <c r="F102" s="249">
        <v>1.5</v>
      </c>
      <c r="G102" s="249"/>
      <c r="H102" s="251" t="s">
        <v>35</v>
      </c>
      <c r="I102" s="256" t="s">
        <v>289</v>
      </c>
      <c r="J102" s="253" t="s">
        <v>517</v>
      </c>
      <c r="K102" s="253"/>
      <c r="L102" s="293" t="s">
        <v>518</v>
      </c>
      <c r="M102" s="293"/>
    </row>
    <row r="103" spans="1:13" ht="24" x14ac:dyDescent="0.25">
      <c r="A103" s="362"/>
      <c r="B103" s="363"/>
      <c r="C103" s="249">
        <v>1.5</v>
      </c>
      <c r="D103" s="250"/>
      <c r="E103" s="249">
        <v>1.5</v>
      </c>
      <c r="F103" s="249">
        <v>1.5</v>
      </c>
      <c r="G103" s="249"/>
      <c r="H103" s="251" t="s">
        <v>35</v>
      </c>
      <c r="I103" s="256" t="s">
        <v>287</v>
      </c>
      <c r="J103" s="253" t="s">
        <v>517</v>
      </c>
      <c r="K103" s="253"/>
      <c r="L103" s="293" t="s">
        <v>518</v>
      </c>
      <c r="M103" s="293"/>
    </row>
    <row r="104" spans="1:13" ht="24" x14ac:dyDescent="0.25">
      <c r="A104" s="362">
        <f>A96+1</f>
        <v>31</v>
      </c>
      <c r="B104" s="363" t="s">
        <v>533</v>
      </c>
      <c r="C104" s="249">
        <v>2.91</v>
      </c>
      <c r="D104" s="250"/>
      <c r="E104" s="249">
        <v>2.91</v>
      </c>
      <c r="F104" s="249">
        <v>2.91</v>
      </c>
      <c r="G104" s="249"/>
      <c r="H104" s="251" t="s">
        <v>35</v>
      </c>
      <c r="I104" s="256" t="s">
        <v>291</v>
      </c>
      <c r="J104" s="253" t="s">
        <v>517</v>
      </c>
      <c r="K104" s="253"/>
      <c r="L104" s="293" t="s">
        <v>518</v>
      </c>
      <c r="M104" s="293"/>
    </row>
    <row r="105" spans="1:13" ht="24" x14ac:dyDescent="0.25">
      <c r="A105" s="362"/>
      <c r="B105" s="363"/>
      <c r="C105" s="249">
        <v>2.73</v>
      </c>
      <c r="D105" s="250"/>
      <c r="E105" s="249">
        <v>2.73</v>
      </c>
      <c r="F105" s="249">
        <v>2.73</v>
      </c>
      <c r="G105" s="249"/>
      <c r="H105" s="251" t="s">
        <v>35</v>
      </c>
      <c r="I105" s="256" t="s">
        <v>290</v>
      </c>
      <c r="J105" s="253" t="s">
        <v>517</v>
      </c>
      <c r="K105" s="253"/>
      <c r="L105" s="293" t="s">
        <v>518</v>
      </c>
      <c r="M105" s="293"/>
    </row>
    <row r="106" spans="1:13" ht="24" x14ac:dyDescent="0.25">
      <c r="A106" s="362"/>
      <c r="B106" s="363"/>
      <c r="C106" s="249">
        <v>3.63</v>
      </c>
      <c r="D106" s="250"/>
      <c r="E106" s="249">
        <v>3.63</v>
      </c>
      <c r="F106" s="249">
        <v>3.63</v>
      </c>
      <c r="G106" s="249"/>
      <c r="H106" s="251" t="s">
        <v>35</v>
      </c>
      <c r="I106" s="256" t="s">
        <v>284</v>
      </c>
      <c r="J106" s="253" t="s">
        <v>517</v>
      </c>
      <c r="K106" s="253"/>
      <c r="L106" s="293" t="s">
        <v>518</v>
      </c>
      <c r="M106" s="293"/>
    </row>
    <row r="107" spans="1:13" ht="24" x14ac:dyDescent="0.25">
      <c r="A107" s="362"/>
      <c r="B107" s="363"/>
      <c r="C107" s="249">
        <v>2.59</v>
      </c>
      <c r="D107" s="250"/>
      <c r="E107" s="249">
        <v>2.59</v>
      </c>
      <c r="F107" s="249">
        <v>2.59</v>
      </c>
      <c r="G107" s="249"/>
      <c r="H107" s="251" t="s">
        <v>35</v>
      </c>
      <c r="I107" s="256" t="s">
        <v>286</v>
      </c>
      <c r="J107" s="253" t="s">
        <v>517</v>
      </c>
      <c r="K107" s="253"/>
      <c r="L107" s="293" t="s">
        <v>518</v>
      </c>
      <c r="M107" s="293"/>
    </row>
    <row r="108" spans="1:13" ht="24" x14ac:dyDescent="0.25">
      <c r="A108" s="362"/>
      <c r="B108" s="363"/>
      <c r="C108" s="249">
        <v>2</v>
      </c>
      <c r="D108" s="250"/>
      <c r="E108" s="249">
        <v>2</v>
      </c>
      <c r="F108" s="249">
        <v>2</v>
      </c>
      <c r="G108" s="249"/>
      <c r="H108" s="251" t="s">
        <v>35</v>
      </c>
      <c r="I108" s="256" t="s">
        <v>285</v>
      </c>
      <c r="J108" s="253" t="s">
        <v>517</v>
      </c>
      <c r="K108" s="253"/>
      <c r="L108" s="293" t="s">
        <v>518</v>
      </c>
      <c r="M108" s="293"/>
    </row>
    <row r="109" spans="1:13" ht="24" x14ac:dyDescent="0.25">
      <c r="A109" s="362"/>
      <c r="B109" s="363"/>
      <c r="C109" s="249">
        <v>2.4300000000000002</v>
      </c>
      <c r="D109" s="250"/>
      <c r="E109" s="249">
        <v>2.4300000000000002</v>
      </c>
      <c r="F109" s="249">
        <v>2.4300000000000002</v>
      </c>
      <c r="G109" s="249"/>
      <c r="H109" s="251" t="s">
        <v>35</v>
      </c>
      <c r="I109" s="256" t="s">
        <v>288</v>
      </c>
      <c r="J109" s="253" t="s">
        <v>517</v>
      </c>
      <c r="K109" s="253"/>
      <c r="L109" s="293" t="s">
        <v>518</v>
      </c>
      <c r="M109" s="293"/>
    </row>
    <row r="110" spans="1:13" ht="24" x14ac:dyDescent="0.25">
      <c r="A110" s="362"/>
      <c r="B110" s="363"/>
      <c r="C110" s="249">
        <v>2.61</v>
      </c>
      <c r="D110" s="250"/>
      <c r="E110" s="249">
        <v>2.61</v>
      </c>
      <c r="F110" s="249">
        <v>2.61</v>
      </c>
      <c r="G110" s="249"/>
      <c r="H110" s="251" t="s">
        <v>35</v>
      </c>
      <c r="I110" s="256" t="s">
        <v>289</v>
      </c>
      <c r="J110" s="253" t="s">
        <v>517</v>
      </c>
      <c r="K110" s="253"/>
      <c r="L110" s="293" t="s">
        <v>518</v>
      </c>
      <c r="M110" s="293"/>
    </row>
    <row r="111" spans="1:13" ht="24" x14ac:dyDescent="0.25">
      <c r="A111" s="362"/>
      <c r="B111" s="363"/>
      <c r="C111" s="249">
        <v>2.38</v>
      </c>
      <c r="D111" s="250"/>
      <c r="E111" s="249">
        <v>2.38</v>
      </c>
      <c r="F111" s="249">
        <v>2.38</v>
      </c>
      <c r="G111" s="249"/>
      <c r="H111" s="251" t="s">
        <v>35</v>
      </c>
      <c r="I111" s="256" t="s">
        <v>287</v>
      </c>
      <c r="J111" s="253" t="s">
        <v>517</v>
      </c>
      <c r="K111" s="253"/>
      <c r="L111" s="293" t="s">
        <v>518</v>
      </c>
      <c r="M111" s="293"/>
    </row>
    <row r="112" spans="1:13" s="246" customFormat="1" ht="19.5" customHeight="1" x14ac:dyDescent="0.25">
      <c r="A112" s="239" t="s">
        <v>534</v>
      </c>
      <c r="B112" s="240" t="s">
        <v>535</v>
      </c>
      <c r="C112" s="241"/>
      <c r="D112" s="242"/>
      <c r="E112" s="241"/>
      <c r="F112" s="259"/>
      <c r="G112" s="259"/>
      <c r="H112" s="243"/>
      <c r="I112" s="244"/>
      <c r="J112" s="257"/>
      <c r="K112" s="257"/>
      <c r="L112" s="258"/>
      <c r="M112" s="258"/>
    </row>
    <row r="113" spans="1:13" x14ac:dyDescent="0.25">
      <c r="A113" s="265" t="s">
        <v>441</v>
      </c>
      <c r="B113" s="266" t="s">
        <v>485</v>
      </c>
      <c r="C113" s="255">
        <f>SUM(C114:C117)</f>
        <v>2.48</v>
      </c>
      <c r="D113" s="255">
        <f t="shared" ref="D113:E113" si="12">SUM(D114:D117)</f>
        <v>2.48</v>
      </c>
      <c r="E113" s="255">
        <f t="shared" si="12"/>
        <v>0</v>
      </c>
      <c r="F113" s="255"/>
      <c r="G113" s="255"/>
      <c r="H113" s="271"/>
      <c r="I113" s="267"/>
      <c r="J113" s="235"/>
      <c r="K113" s="235"/>
      <c r="L113" s="254"/>
      <c r="M113" s="254"/>
    </row>
    <row r="114" spans="1:13" ht="36" x14ac:dyDescent="0.25">
      <c r="A114" s="276">
        <v>32</v>
      </c>
      <c r="B114" s="309" t="s">
        <v>536</v>
      </c>
      <c r="C114" s="310">
        <v>0.42</v>
      </c>
      <c r="D114" s="310">
        <v>0.42</v>
      </c>
      <c r="E114" s="310"/>
      <c r="F114" s="310"/>
      <c r="G114" s="310"/>
      <c r="H114" s="311" t="s">
        <v>112</v>
      </c>
      <c r="I114" s="312" t="s">
        <v>287</v>
      </c>
      <c r="J114" s="313" t="s">
        <v>537</v>
      </c>
      <c r="K114" s="314"/>
      <c r="L114" s="296" t="s">
        <v>538</v>
      </c>
      <c r="M114" s="296"/>
    </row>
    <row r="115" spans="1:13" ht="38.450000000000003" customHeight="1" x14ac:dyDescent="0.25">
      <c r="A115" s="276">
        <f>A114+1</f>
        <v>33</v>
      </c>
      <c r="B115" s="309" t="s">
        <v>539</v>
      </c>
      <c r="C115" s="310">
        <v>0.55000000000000004</v>
      </c>
      <c r="D115" s="310">
        <v>0.55000000000000004</v>
      </c>
      <c r="E115" s="310"/>
      <c r="F115" s="310"/>
      <c r="G115" s="310"/>
      <c r="H115" s="311" t="s">
        <v>112</v>
      </c>
      <c r="I115" s="312" t="s">
        <v>287</v>
      </c>
      <c r="J115" s="313" t="s">
        <v>540</v>
      </c>
      <c r="K115" s="314"/>
      <c r="L115" s="296" t="s">
        <v>538</v>
      </c>
      <c r="M115" s="296"/>
    </row>
    <row r="116" spans="1:13" ht="28.15" customHeight="1" x14ac:dyDescent="0.25">
      <c r="A116" s="276">
        <f>A115+1</f>
        <v>34</v>
      </c>
      <c r="B116" s="315" t="s">
        <v>541</v>
      </c>
      <c r="C116" s="316">
        <v>1</v>
      </c>
      <c r="D116" s="316">
        <v>1</v>
      </c>
      <c r="E116" s="317"/>
      <c r="F116" s="317"/>
      <c r="G116" s="317"/>
      <c r="H116" s="318" t="s">
        <v>112</v>
      </c>
      <c r="I116" s="319" t="s">
        <v>285</v>
      </c>
      <c r="J116" s="291" t="s">
        <v>542</v>
      </c>
      <c r="K116" s="314"/>
      <c r="L116" s="296" t="s">
        <v>538</v>
      </c>
      <c r="M116" s="296"/>
    </row>
    <row r="117" spans="1:13" ht="28.15" customHeight="1" x14ac:dyDescent="0.25">
      <c r="A117" s="276">
        <f>A116+1</f>
        <v>35</v>
      </c>
      <c r="B117" s="315" t="s">
        <v>543</v>
      </c>
      <c r="C117" s="317">
        <v>0.51</v>
      </c>
      <c r="D117" s="317">
        <v>0.51</v>
      </c>
      <c r="E117" s="317"/>
      <c r="F117" s="317"/>
      <c r="G117" s="317"/>
      <c r="H117" s="318" t="s">
        <v>112</v>
      </c>
      <c r="I117" s="319" t="s">
        <v>286</v>
      </c>
      <c r="J117" s="291" t="s">
        <v>544</v>
      </c>
      <c r="K117" s="314"/>
      <c r="L117" s="296" t="s">
        <v>538</v>
      </c>
      <c r="M117" s="296"/>
    </row>
    <row r="118" spans="1:13" x14ac:dyDescent="0.25">
      <c r="A118" s="265" t="s">
        <v>447</v>
      </c>
      <c r="B118" s="320" t="s">
        <v>472</v>
      </c>
      <c r="C118" s="321">
        <f>SUM(C119:C121)</f>
        <v>0.33090000000000003</v>
      </c>
      <c r="D118" s="321">
        <f t="shared" ref="D118:E118" si="13">SUM(D119:D121)</f>
        <v>0.33090000000000003</v>
      </c>
      <c r="E118" s="321">
        <f t="shared" si="13"/>
        <v>0</v>
      </c>
      <c r="F118" s="321"/>
      <c r="G118" s="321"/>
      <c r="H118" s="322"/>
      <c r="I118" s="323"/>
      <c r="J118" s="235"/>
      <c r="K118" s="235"/>
      <c r="L118" s="278"/>
      <c r="M118" s="278"/>
    </row>
    <row r="119" spans="1:13" ht="48" x14ac:dyDescent="0.25">
      <c r="A119" s="276">
        <f>A117+1</f>
        <v>36</v>
      </c>
      <c r="B119" s="279" t="s">
        <v>545</v>
      </c>
      <c r="C119" s="281">
        <v>0.1</v>
      </c>
      <c r="D119" s="281">
        <v>0.1</v>
      </c>
      <c r="E119" s="281"/>
      <c r="F119" s="281"/>
      <c r="G119" s="281"/>
      <c r="H119" s="276" t="s">
        <v>110</v>
      </c>
      <c r="I119" s="294" t="s">
        <v>284</v>
      </c>
      <c r="J119" s="295" t="s">
        <v>546</v>
      </c>
      <c r="K119" s="295"/>
      <c r="L119" s="296" t="s">
        <v>547</v>
      </c>
      <c r="M119" s="296" t="s">
        <v>548</v>
      </c>
    </row>
    <row r="120" spans="1:13" ht="39" customHeight="1" x14ac:dyDescent="0.25">
      <c r="A120" s="276">
        <f>A119+1</f>
        <v>37</v>
      </c>
      <c r="B120" s="279" t="s">
        <v>549</v>
      </c>
      <c r="C120" s="281">
        <v>0.11</v>
      </c>
      <c r="D120" s="281">
        <v>0.11</v>
      </c>
      <c r="E120" s="281"/>
      <c r="F120" s="281"/>
      <c r="G120" s="281"/>
      <c r="H120" s="276" t="s">
        <v>110</v>
      </c>
      <c r="I120" s="294" t="s">
        <v>287</v>
      </c>
      <c r="J120" s="295" t="s">
        <v>550</v>
      </c>
      <c r="K120" s="295"/>
      <c r="L120" s="296" t="s">
        <v>538</v>
      </c>
      <c r="M120" s="296"/>
    </row>
    <row r="121" spans="1:13" ht="35.65" customHeight="1" x14ac:dyDescent="0.25">
      <c r="A121" s="276">
        <f>A120+1</f>
        <v>38</v>
      </c>
      <c r="B121" s="279" t="s">
        <v>551</v>
      </c>
      <c r="C121" s="281">
        <v>0.12089999999999999</v>
      </c>
      <c r="D121" s="281">
        <v>0.12089999999999999</v>
      </c>
      <c r="E121" s="281"/>
      <c r="F121" s="281"/>
      <c r="G121" s="281"/>
      <c r="H121" s="276" t="s">
        <v>110</v>
      </c>
      <c r="I121" s="294" t="s">
        <v>289</v>
      </c>
      <c r="J121" s="295" t="s">
        <v>552</v>
      </c>
      <c r="K121" s="295"/>
      <c r="L121" s="296" t="s">
        <v>538</v>
      </c>
      <c r="M121" s="296"/>
    </row>
    <row r="122" spans="1:13" ht="35.65" customHeight="1" x14ac:dyDescent="0.25">
      <c r="A122" s="276">
        <f t="shared" ref="A122:A124" si="14">A121+1</f>
        <v>39</v>
      </c>
      <c r="B122" s="324" t="s">
        <v>553</v>
      </c>
      <c r="C122" s="325">
        <v>2.0299999999999998</v>
      </c>
      <c r="D122" s="325">
        <v>2.0299999999999998</v>
      </c>
      <c r="E122" s="325"/>
      <c r="F122" s="325"/>
      <c r="G122" s="325"/>
      <c r="H122" s="326" t="s">
        <v>110</v>
      </c>
      <c r="I122" s="327" t="s">
        <v>284</v>
      </c>
      <c r="J122" s="295"/>
      <c r="K122" s="295"/>
      <c r="L122" s="296" t="s">
        <v>554</v>
      </c>
      <c r="M122" s="296"/>
    </row>
    <row r="123" spans="1:13" ht="35.65" customHeight="1" x14ac:dyDescent="0.25">
      <c r="A123" s="276">
        <f t="shared" si="14"/>
        <v>40</v>
      </c>
      <c r="B123" s="324" t="s">
        <v>555</v>
      </c>
      <c r="C123" s="325">
        <v>0.18608</v>
      </c>
      <c r="D123" s="325">
        <v>0.18608</v>
      </c>
      <c r="E123" s="325"/>
      <c r="F123" s="325"/>
      <c r="G123" s="325"/>
      <c r="H123" s="326" t="s">
        <v>110</v>
      </c>
      <c r="I123" s="327" t="s">
        <v>288</v>
      </c>
      <c r="J123" s="295"/>
      <c r="K123" s="295"/>
      <c r="L123" s="296" t="s">
        <v>554</v>
      </c>
      <c r="M123" s="296"/>
    </row>
    <row r="124" spans="1:13" ht="35.65" customHeight="1" x14ac:dyDescent="0.25">
      <c r="A124" s="276">
        <f t="shared" si="14"/>
        <v>41</v>
      </c>
      <c r="B124" s="324" t="s">
        <v>556</v>
      </c>
      <c r="C124" s="325">
        <v>0.1424</v>
      </c>
      <c r="D124" s="325">
        <v>0.1424</v>
      </c>
      <c r="E124" s="325"/>
      <c r="F124" s="325"/>
      <c r="G124" s="325"/>
      <c r="H124" s="326" t="s">
        <v>110</v>
      </c>
      <c r="I124" s="327" t="s">
        <v>290</v>
      </c>
      <c r="J124" s="295"/>
      <c r="K124" s="295"/>
      <c r="L124" s="296" t="s">
        <v>554</v>
      </c>
      <c r="M124" s="296"/>
    </row>
    <row r="125" spans="1:13" x14ac:dyDescent="0.25">
      <c r="A125" s="265" t="s">
        <v>451</v>
      </c>
      <c r="B125" s="266" t="s">
        <v>347</v>
      </c>
      <c r="C125" s="255">
        <f>SUM(C126:C126)</f>
        <v>2.2999999999999998</v>
      </c>
      <c r="D125" s="255">
        <f t="shared" ref="D125:E125" si="15">SUM(D126:D126)</f>
        <v>2.2999999999999998</v>
      </c>
      <c r="E125" s="255">
        <f t="shared" si="15"/>
        <v>0</v>
      </c>
      <c r="F125" s="255"/>
      <c r="G125" s="255"/>
      <c r="H125" s="271"/>
      <c r="I125" s="267"/>
      <c r="J125" s="235"/>
      <c r="K125" s="235"/>
      <c r="L125" s="254"/>
      <c r="M125" s="254"/>
    </row>
    <row r="126" spans="1:13" ht="97.15" customHeight="1" x14ac:dyDescent="0.25">
      <c r="A126" s="247">
        <v>42</v>
      </c>
      <c r="B126" s="248" t="s">
        <v>557</v>
      </c>
      <c r="C126" s="260">
        <v>2.2999999999999998</v>
      </c>
      <c r="D126" s="260">
        <f>C126-E126</f>
        <v>2.2999999999999998</v>
      </c>
      <c r="E126" s="260"/>
      <c r="F126" s="249"/>
      <c r="G126" s="249"/>
      <c r="H126" s="251" t="s">
        <v>92</v>
      </c>
      <c r="I126" s="256" t="s">
        <v>284</v>
      </c>
      <c r="J126" s="253" t="s">
        <v>558</v>
      </c>
      <c r="K126" s="253" t="s">
        <v>559</v>
      </c>
      <c r="L126" s="254" t="s">
        <v>409</v>
      </c>
      <c r="M126" s="254" t="s">
        <v>560</v>
      </c>
    </row>
    <row r="127" spans="1:13" x14ac:dyDescent="0.25">
      <c r="A127" s="265" t="s">
        <v>471</v>
      </c>
      <c r="B127" s="266" t="s">
        <v>561</v>
      </c>
      <c r="C127" s="255">
        <f>SUM(C128:C130)</f>
        <v>1.3274000000000001</v>
      </c>
      <c r="D127" s="255">
        <f t="shared" ref="D127:E127" si="16">SUM(D128:D130)</f>
        <v>1.3274000000000001</v>
      </c>
      <c r="E127" s="255">
        <f t="shared" si="16"/>
        <v>0</v>
      </c>
      <c r="F127" s="255"/>
      <c r="G127" s="255"/>
      <c r="H127" s="271"/>
      <c r="I127" s="267"/>
      <c r="J127" s="235"/>
      <c r="K127" s="235"/>
      <c r="L127" s="254"/>
      <c r="M127" s="254"/>
    </row>
    <row r="128" spans="1:13" ht="21.6" customHeight="1" x14ac:dyDescent="0.25">
      <c r="A128" s="247">
        <f>A126+1</f>
        <v>43</v>
      </c>
      <c r="B128" s="272" t="s">
        <v>562</v>
      </c>
      <c r="C128" s="269">
        <v>1.0264</v>
      </c>
      <c r="D128" s="269">
        <v>1.0264</v>
      </c>
      <c r="E128" s="269"/>
      <c r="F128" s="328"/>
      <c r="G128" s="249"/>
      <c r="H128" s="251" t="s">
        <v>166</v>
      </c>
      <c r="I128" s="272" t="s">
        <v>287</v>
      </c>
      <c r="J128" s="253" t="s">
        <v>563</v>
      </c>
      <c r="K128" s="253"/>
      <c r="L128" s="296" t="s">
        <v>538</v>
      </c>
      <c r="M128" s="264"/>
    </row>
    <row r="129" spans="1:13" ht="21.6" customHeight="1" x14ac:dyDescent="0.25">
      <c r="A129" s="247">
        <f>A128+1</f>
        <v>44</v>
      </c>
      <c r="B129" s="272" t="s">
        <v>564</v>
      </c>
      <c r="C129" s="269">
        <v>0.22900000000000001</v>
      </c>
      <c r="D129" s="269">
        <v>0.22900000000000001</v>
      </c>
      <c r="E129" s="269"/>
      <c r="F129" s="328"/>
      <c r="G129" s="249"/>
      <c r="H129" s="251" t="s">
        <v>166</v>
      </c>
      <c r="I129" s="272" t="s">
        <v>290</v>
      </c>
      <c r="J129" s="253" t="s">
        <v>565</v>
      </c>
      <c r="K129" s="253"/>
      <c r="L129" s="296" t="s">
        <v>538</v>
      </c>
      <c r="M129" s="264"/>
    </row>
    <row r="130" spans="1:13" ht="21.6" customHeight="1" x14ac:dyDescent="0.25">
      <c r="A130" s="247">
        <f>A129+1</f>
        <v>45</v>
      </c>
      <c r="B130" s="256" t="s">
        <v>566</v>
      </c>
      <c r="C130" s="249">
        <v>7.1999999999999995E-2</v>
      </c>
      <c r="D130" s="260">
        <v>7.1999999999999995E-2</v>
      </c>
      <c r="E130" s="260"/>
      <c r="F130" s="249"/>
      <c r="G130" s="249"/>
      <c r="H130" s="251" t="s">
        <v>166</v>
      </c>
      <c r="I130" s="256" t="s">
        <v>291</v>
      </c>
      <c r="J130" s="253" t="s">
        <v>567</v>
      </c>
      <c r="K130" s="253"/>
      <c r="L130" s="296" t="s">
        <v>538</v>
      </c>
      <c r="M130" s="264"/>
    </row>
    <row r="131" spans="1:13" ht="25.5" x14ac:dyDescent="0.25">
      <c r="A131" s="265" t="s">
        <v>478</v>
      </c>
      <c r="B131" s="266" t="s">
        <v>568</v>
      </c>
      <c r="C131" s="255">
        <f>SUM(C132:C141)</f>
        <v>1.0301</v>
      </c>
      <c r="D131" s="255">
        <f t="shared" ref="D131:E131" si="17">SUM(D132:D141)</f>
        <v>0.92630000000000001</v>
      </c>
      <c r="E131" s="255">
        <f t="shared" si="17"/>
        <v>0.1048</v>
      </c>
      <c r="F131" s="255"/>
      <c r="G131" s="249"/>
      <c r="H131" s="251"/>
      <c r="I131" s="267"/>
      <c r="J131" s="235"/>
      <c r="K131" s="235"/>
      <c r="L131" s="254"/>
      <c r="M131" s="254"/>
    </row>
    <row r="132" spans="1:13" ht="47.45" customHeight="1" x14ac:dyDescent="0.25">
      <c r="A132" s="247">
        <f>A130+1</f>
        <v>46</v>
      </c>
      <c r="B132" s="248" t="s">
        <v>569</v>
      </c>
      <c r="C132" s="249">
        <v>0.41699999999999998</v>
      </c>
      <c r="D132" s="249">
        <v>0.41699999999999998</v>
      </c>
      <c r="E132" s="249"/>
      <c r="F132" s="249"/>
      <c r="G132" s="249"/>
      <c r="H132" s="251" t="s">
        <v>92</v>
      </c>
      <c r="I132" s="256" t="s">
        <v>284</v>
      </c>
      <c r="J132" s="253" t="s">
        <v>570</v>
      </c>
      <c r="K132" s="329" t="s">
        <v>571</v>
      </c>
      <c r="L132" s="330" t="s">
        <v>572</v>
      </c>
      <c r="M132" s="330"/>
    </row>
    <row r="133" spans="1:13" ht="47.45" customHeight="1" x14ac:dyDescent="0.25">
      <c r="A133" s="247">
        <f t="shared" ref="A133:A141" si="18">A132+1</f>
        <v>47</v>
      </c>
      <c r="B133" s="248" t="s">
        <v>573</v>
      </c>
      <c r="C133" s="249">
        <v>0.25330000000000003</v>
      </c>
      <c r="D133" s="249">
        <v>0.25330000000000003</v>
      </c>
      <c r="E133" s="249"/>
      <c r="F133" s="249"/>
      <c r="G133" s="249"/>
      <c r="H133" s="251" t="s">
        <v>92</v>
      </c>
      <c r="I133" s="256" t="s">
        <v>284</v>
      </c>
      <c r="J133" s="253" t="s">
        <v>570</v>
      </c>
      <c r="K133" s="329" t="s">
        <v>571</v>
      </c>
      <c r="L133" s="330" t="s">
        <v>409</v>
      </c>
      <c r="M133" s="330"/>
    </row>
    <row r="134" spans="1:13" ht="47.45" customHeight="1" x14ac:dyDescent="0.25">
      <c r="A134" s="247">
        <f t="shared" si="18"/>
        <v>48</v>
      </c>
      <c r="B134" s="248" t="s">
        <v>574</v>
      </c>
      <c r="C134" s="249">
        <v>3.5999999999999997E-2</v>
      </c>
      <c r="D134" s="249">
        <v>3.5999999999999997E-2</v>
      </c>
      <c r="E134" s="249"/>
      <c r="F134" s="249"/>
      <c r="G134" s="249"/>
      <c r="H134" s="251" t="s">
        <v>92</v>
      </c>
      <c r="I134" s="256" t="s">
        <v>284</v>
      </c>
      <c r="J134" s="253" t="s">
        <v>570</v>
      </c>
      <c r="K134" s="329" t="s">
        <v>571</v>
      </c>
      <c r="L134" s="330" t="s">
        <v>572</v>
      </c>
      <c r="M134" s="330"/>
    </row>
    <row r="135" spans="1:13" ht="47.45" customHeight="1" x14ac:dyDescent="0.25">
      <c r="A135" s="247">
        <f t="shared" si="18"/>
        <v>49</v>
      </c>
      <c r="B135" s="248" t="s">
        <v>575</v>
      </c>
      <c r="C135" s="249">
        <v>1.9E-2</v>
      </c>
      <c r="D135" s="249"/>
      <c r="E135" s="249">
        <v>1.9E-2</v>
      </c>
      <c r="F135" s="249"/>
      <c r="G135" s="249">
        <v>1.9E-2</v>
      </c>
      <c r="H135" s="251" t="s">
        <v>95</v>
      </c>
      <c r="I135" s="256" t="s">
        <v>288</v>
      </c>
      <c r="J135" s="253" t="s">
        <v>576</v>
      </c>
      <c r="K135" s="329" t="s">
        <v>571</v>
      </c>
      <c r="L135" s="330" t="s">
        <v>409</v>
      </c>
      <c r="M135" s="330"/>
    </row>
    <row r="136" spans="1:13" ht="47.45" customHeight="1" x14ac:dyDescent="0.25">
      <c r="A136" s="247">
        <f t="shared" si="18"/>
        <v>50</v>
      </c>
      <c r="B136" s="248" t="s">
        <v>577</v>
      </c>
      <c r="C136" s="249">
        <v>1.6E-2</v>
      </c>
      <c r="D136" s="249"/>
      <c r="E136" s="249">
        <v>1.6E-2</v>
      </c>
      <c r="F136" s="249"/>
      <c r="G136" s="249">
        <v>1.6E-2</v>
      </c>
      <c r="H136" s="251" t="s">
        <v>161</v>
      </c>
      <c r="I136" s="256" t="s">
        <v>288</v>
      </c>
      <c r="J136" s="253" t="s">
        <v>578</v>
      </c>
      <c r="K136" s="329" t="s">
        <v>571</v>
      </c>
      <c r="L136" s="330" t="s">
        <v>409</v>
      </c>
      <c r="M136" s="330"/>
    </row>
    <row r="137" spans="1:13" ht="47.45" customHeight="1" x14ac:dyDescent="0.25">
      <c r="A137" s="247">
        <f t="shared" si="18"/>
        <v>51</v>
      </c>
      <c r="B137" s="248" t="s">
        <v>579</v>
      </c>
      <c r="C137" s="249">
        <v>4.9799999999999997E-2</v>
      </c>
      <c r="D137" s="249"/>
      <c r="E137" s="249">
        <v>4.9799999999999997E-2</v>
      </c>
      <c r="F137" s="249"/>
      <c r="G137" s="249">
        <v>4.9799999999999997E-2</v>
      </c>
      <c r="H137" s="251" t="s">
        <v>95</v>
      </c>
      <c r="I137" s="256" t="s">
        <v>291</v>
      </c>
      <c r="J137" s="253" t="s">
        <v>580</v>
      </c>
      <c r="K137" s="329" t="s">
        <v>571</v>
      </c>
      <c r="L137" s="330" t="s">
        <v>409</v>
      </c>
      <c r="M137" s="330"/>
    </row>
    <row r="138" spans="1:13" ht="47.45" customHeight="1" x14ac:dyDescent="0.25">
      <c r="A138" s="247">
        <f t="shared" si="18"/>
        <v>52</v>
      </c>
      <c r="B138" s="248" t="s">
        <v>581</v>
      </c>
      <c r="C138" s="249">
        <v>1.9E-2</v>
      </c>
      <c r="D138" s="250"/>
      <c r="E138" s="250">
        <v>0.02</v>
      </c>
      <c r="F138" s="249"/>
      <c r="G138" s="250">
        <v>0.02</v>
      </c>
      <c r="H138" s="251" t="s">
        <v>112</v>
      </c>
      <c r="I138" s="256" t="s">
        <v>291</v>
      </c>
      <c r="J138" s="253" t="s">
        <v>582</v>
      </c>
      <c r="K138" s="329" t="s">
        <v>571</v>
      </c>
      <c r="L138" s="330" t="s">
        <v>413</v>
      </c>
      <c r="M138" s="330"/>
    </row>
    <row r="139" spans="1:13" ht="47.45" customHeight="1" x14ac:dyDescent="0.25">
      <c r="A139" s="247">
        <f t="shared" si="18"/>
        <v>53</v>
      </c>
      <c r="B139" s="248" t="s">
        <v>583</v>
      </c>
      <c r="C139" s="249">
        <v>0.1</v>
      </c>
      <c r="D139" s="250">
        <v>0.1</v>
      </c>
      <c r="E139" s="249"/>
      <c r="F139" s="249"/>
      <c r="G139" s="249"/>
      <c r="H139" s="251" t="s">
        <v>89</v>
      </c>
      <c r="I139" s="256" t="s">
        <v>286</v>
      </c>
      <c r="J139" s="253" t="s">
        <v>584</v>
      </c>
      <c r="K139" s="329" t="s">
        <v>571</v>
      </c>
      <c r="L139" s="330" t="s">
        <v>585</v>
      </c>
      <c r="M139" s="330"/>
    </row>
    <row r="140" spans="1:13" ht="47.45" customHeight="1" x14ac:dyDescent="0.25">
      <c r="A140" s="247">
        <f t="shared" si="18"/>
        <v>54</v>
      </c>
      <c r="B140" s="248" t="s">
        <v>586</v>
      </c>
      <c r="C140" s="249">
        <v>0.02</v>
      </c>
      <c r="D140" s="250">
        <v>0.02</v>
      </c>
      <c r="E140" s="249"/>
      <c r="F140" s="249"/>
      <c r="G140" s="249"/>
      <c r="H140" s="251" t="s">
        <v>89</v>
      </c>
      <c r="I140" s="256" t="s">
        <v>286</v>
      </c>
      <c r="J140" s="253" t="s">
        <v>587</v>
      </c>
      <c r="K140" s="329" t="s">
        <v>571</v>
      </c>
      <c r="L140" s="330" t="s">
        <v>585</v>
      </c>
      <c r="M140" s="330"/>
    </row>
    <row r="141" spans="1:13" ht="47.45" customHeight="1" x14ac:dyDescent="0.25">
      <c r="A141" s="247">
        <f t="shared" si="18"/>
        <v>55</v>
      </c>
      <c r="B141" s="248" t="s">
        <v>588</v>
      </c>
      <c r="C141" s="249">
        <v>0.1</v>
      </c>
      <c r="D141" s="250">
        <v>0.1</v>
      </c>
      <c r="E141" s="249"/>
      <c r="F141" s="249"/>
      <c r="G141" s="249"/>
      <c r="H141" s="251" t="s">
        <v>89</v>
      </c>
      <c r="I141" s="256" t="s">
        <v>286</v>
      </c>
      <c r="J141" s="253" t="s">
        <v>589</v>
      </c>
      <c r="K141" s="329" t="s">
        <v>571</v>
      </c>
      <c r="L141" s="330" t="s">
        <v>572</v>
      </c>
      <c r="M141" s="330"/>
    </row>
    <row r="142" spans="1:13" x14ac:dyDescent="0.25">
      <c r="A142" s="331"/>
    </row>
  </sheetData>
  <autoFilter ref="A6:M141"/>
  <mergeCells count="106">
    <mergeCell ref="A1:L1"/>
    <mergeCell ref="A2:M2"/>
    <mergeCell ref="A3:A5"/>
    <mergeCell ref="B3:B5"/>
    <mergeCell ref="C3:C5"/>
    <mergeCell ref="D3:D5"/>
    <mergeCell ref="E3:H3"/>
    <mergeCell ref="I3:I5"/>
    <mergeCell ref="J3:J5"/>
    <mergeCell ref="K3:K5"/>
    <mergeCell ref="A17:A18"/>
    <mergeCell ref="B17:B18"/>
    <mergeCell ref="C17:C18"/>
    <mergeCell ref="D17:D18"/>
    <mergeCell ref="E17:E18"/>
    <mergeCell ref="L3:L5"/>
    <mergeCell ref="M3:M5"/>
    <mergeCell ref="E4:E5"/>
    <mergeCell ref="F4:H4"/>
    <mergeCell ref="A12:A13"/>
    <mergeCell ref="B12:B13"/>
    <mergeCell ref="C12:C13"/>
    <mergeCell ref="D12:D13"/>
    <mergeCell ref="E12:E13"/>
    <mergeCell ref="F12:F13"/>
    <mergeCell ref="F17:F18"/>
    <mergeCell ref="I17:I18"/>
    <mergeCell ref="J17:J18"/>
    <mergeCell ref="K17:K18"/>
    <mergeCell ref="L17:L18"/>
    <mergeCell ref="M17:M18"/>
    <mergeCell ref="I12:I13"/>
    <mergeCell ref="J12:J13"/>
    <mergeCell ref="K12:K13"/>
    <mergeCell ref="L12:L13"/>
    <mergeCell ref="M12:M13"/>
    <mergeCell ref="L22:L23"/>
    <mergeCell ref="A34:A35"/>
    <mergeCell ref="B34:B35"/>
    <mergeCell ref="C34:C35"/>
    <mergeCell ref="D34:D35"/>
    <mergeCell ref="E34:E35"/>
    <mergeCell ref="F34:F35"/>
    <mergeCell ref="I34:I35"/>
    <mergeCell ref="J34:J35"/>
    <mergeCell ref="K34:K35"/>
    <mergeCell ref="A22:A23"/>
    <mergeCell ref="B22:B23"/>
    <mergeCell ref="C22:C23"/>
    <mergeCell ref="D22:D23"/>
    <mergeCell ref="E22:E23"/>
    <mergeCell ref="K22:K23"/>
    <mergeCell ref="L34:L35"/>
    <mergeCell ref="M34:M35"/>
    <mergeCell ref="A36:A37"/>
    <mergeCell ref="B36:B37"/>
    <mergeCell ref="C36:C37"/>
    <mergeCell ref="D36:D37"/>
    <mergeCell ref="E36:E37"/>
    <mergeCell ref="F36:F37"/>
    <mergeCell ref="I36:I37"/>
    <mergeCell ref="J36:J37"/>
    <mergeCell ref="K36:K37"/>
    <mergeCell ref="L36:L37"/>
    <mergeCell ref="M36:M37"/>
    <mergeCell ref="A41:A55"/>
    <mergeCell ref="B41:B55"/>
    <mergeCell ref="C41:C55"/>
    <mergeCell ref="D41:D55"/>
    <mergeCell ref="E41:E55"/>
    <mergeCell ref="F41:F43"/>
    <mergeCell ref="I41:I43"/>
    <mergeCell ref="J41:J43"/>
    <mergeCell ref="K41:K55"/>
    <mergeCell ref="L41:L55"/>
    <mergeCell ref="M41:M55"/>
    <mergeCell ref="F44:F47"/>
    <mergeCell ref="I44:I47"/>
    <mergeCell ref="J44:J47"/>
    <mergeCell ref="F48:F50"/>
    <mergeCell ref="I48:I50"/>
    <mergeCell ref="J48:J50"/>
    <mergeCell ref="I77:I78"/>
    <mergeCell ref="J77:J78"/>
    <mergeCell ref="K77:K78"/>
    <mergeCell ref="L77:L78"/>
    <mergeCell ref="M77:M78"/>
    <mergeCell ref="F51:F54"/>
    <mergeCell ref="I51:I54"/>
    <mergeCell ref="J51:J54"/>
    <mergeCell ref="A69:A75"/>
    <mergeCell ref="B69:B75"/>
    <mergeCell ref="A77:A78"/>
    <mergeCell ref="B77:B78"/>
    <mergeCell ref="C77:C78"/>
    <mergeCell ref="D77:D78"/>
    <mergeCell ref="E77:E78"/>
    <mergeCell ref="A104:A111"/>
    <mergeCell ref="B104:B111"/>
    <mergeCell ref="A79:A86"/>
    <mergeCell ref="B79:B86"/>
    <mergeCell ref="A92:A95"/>
    <mergeCell ref="B92:B95"/>
    <mergeCell ref="A96:A103"/>
    <mergeCell ref="B96:B103"/>
    <mergeCell ref="F77:F78"/>
  </mergeCells>
  <printOptions horizontalCentered="1"/>
  <pageMargins left="0" right="0" top="0.98425196850393704" bottom="0.23622047244094491" header="0.31496062992125984" footer="0.31496062992125984"/>
  <pageSetup paperSize="9" scale="87"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75"/>
  <sheetViews>
    <sheetView tabSelected="1" workbookViewId="0">
      <pane xSplit="5160" ySplit="1605" topLeftCell="BF1" activePane="bottomRight"/>
      <selection activeCell="F79" sqref="F79"/>
      <selection pane="topRight" activeCell="F79" sqref="F79"/>
      <selection pane="bottomLeft" activeCell="F79" sqref="F79"/>
      <selection pane="bottomRight" activeCell="BK80" sqref="BK80"/>
    </sheetView>
  </sheetViews>
  <sheetFormatPr defaultColWidth="9" defaultRowHeight="15" x14ac:dyDescent="0.2"/>
  <cols>
    <col min="1" max="1" width="4.375" style="147" customWidth="1"/>
    <col min="2" max="2" width="29.125" style="147" customWidth="1"/>
    <col min="3" max="3" width="6" style="147" customWidth="1"/>
    <col min="4" max="4" width="11.5" style="148" bestFit="1" customWidth="1"/>
    <col min="5" max="5" width="9.375" style="152" customWidth="1"/>
    <col min="6" max="6" width="9.625" style="148" customWidth="1"/>
    <col min="7" max="7" width="7.75" style="148" customWidth="1"/>
    <col min="8" max="8" width="7" style="148" customWidth="1"/>
    <col min="9" max="9" width="6.875" style="148" hidden="1" customWidth="1"/>
    <col min="10" max="10" width="7.625" style="148" customWidth="1"/>
    <col min="11" max="11" width="9.125" style="148" customWidth="1"/>
    <col min="12" max="12" width="8.25" style="148" customWidth="1"/>
    <col min="13" max="15" width="8.25" style="148" hidden="1" customWidth="1"/>
    <col min="16" max="16" width="7.125" style="148" customWidth="1"/>
    <col min="17" max="19" width="6" style="148" hidden="1" customWidth="1"/>
    <col min="20" max="20" width="6.75" style="148" customWidth="1"/>
    <col min="21" max="21" width="6.25" style="148" customWidth="1"/>
    <col min="22" max="23" width="6.25" style="148" hidden="1" customWidth="1"/>
    <col min="24" max="25" width="5.875" style="148" customWidth="1"/>
    <col min="26" max="26" width="5.75" style="148" customWidth="1"/>
    <col min="27" max="27" width="6.25" style="148" bestFit="1" customWidth="1"/>
    <col min="28" max="28" width="8.75" style="195" bestFit="1" customWidth="1"/>
    <col min="29" max="30" width="6.375" style="148" customWidth="1"/>
    <col min="31" max="31" width="6.125" style="148" customWidth="1"/>
    <col min="32" max="32" width="7.125" style="148" customWidth="1"/>
    <col min="33" max="34" width="7.75" style="148" customWidth="1"/>
    <col min="35" max="35" width="7" style="148" customWidth="1"/>
    <col min="36" max="36" width="6.375" style="148" customWidth="1"/>
    <col min="37" max="37" width="6.125" style="148" customWidth="1"/>
    <col min="38" max="39" width="6.625" style="148" customWidth="1"/>
    <col min="40" max="40" width="6.75" style="148" bestFit="1" customWidth="1"/>
    <col min="41" max="42" width="6.75" style="148" customWidth="1"/>
    <col min="43" max="43" width="7.625" style="148" customWidth="1"/>
    <col min="44" max="47" width="6.125" style="148" customWidth="1"/>
    <col min="48" max="48" width="6.875" style="148" customWidth="1"/>
    <col min="49" max="49" width="6.125" style="148" customWidth="1"/>
    <col min="50" max="50" width="7.125" style="148" customWidth="1"/>
    <col min="51" max="51" width="7.75" style="148" customWidth="1"/>
    <col min="52" max="52" width="7.375" style="148" customWidth="1"/>
    <col min="53" max="53" width="8" style="148" customWidth="1"/>
    <col min="54" max="54" width="7.875" style="148" customWidth="1"/>
    <col min="55" max="55" width="5.75" style="148" customWidth="1"/>
    <col min="56" max="57" width="6.125" style="148" customWidth="1"/>
    <col min="58" max="58" width="6.625" style="148" customWidth="1"/>
    <col min="59" max="59" width="6.125" style="148" customWidth="1"/>
    <col min="60" max="60" width="5.875" style="148" customWidth="1"/>
    <col min="61" max="61" width="6.125" style="148" customWidth="1"/>
    <col min="62" max="62" width="6.5" style="148" customWidth="1"/>
    <col min="63" max="63" width="6.875" style="148" customWidth="1"/>
    <col min="64" max="64" width="6.5" style="196" customWidth="1"/>
    <col min="65" max="65" width="6.875" style="148" customWidth="1"/>
    <col min="66" max="66" width="6.25" style="197" customWidth="1"/>
    <col min="67" max="67" width="7.125" style="148" customWidth="1"/>
    <col min="68" max="68" width="6.25" style="152" customWidth="1"/>
    <col min="69" max="70" width="5.75" style="148" customWidth="1"/>
    <col min="71" max="71" width="6.625" style="197" customWidth="1"/>
    <col min="72" max="72" width="5.75" style="148" customWidth="1"/>
    <col min="73" max="73" width="6.625" style="197" customWidth="1"/>
    <col min="74" max="74" width="7.25" style="196" customWidth="1"/>
    <col min="75" max="75" width="8.25" style="196" customWidth="1"/>
    <col min="76" max="76" width="10.125" style="196" customWidth="1"/>
    <col min="77" max="77" width="8.375" style="198" customWidth="1"/>
    <col min="78" max="78" width="7.5" style="147" customWidth="1"/>
    <col min="79" max="16384" width="9" style="147"/>
  </cols>
  <sheetData>
    <row r="1" spans="1:80" ht="21" customHeight="1" x14ac:dyDescent="0.2">
      <c r="A1" s="140" t="s">
        <v>273</v>
      </c>
      <c r="B1" s="141"/>
      <c r="C1" s="142" t="s">
        <v>292</v>
      </c>
      <c r="D1" s="143"/>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5"/>
      <c r="BO1" s="144"/>
      <c r="BP1" s="144"/>
      <c r="BQ1" s="144"/>
      <c r="BR1" s="144"/>
      <c r="BS1" s="145"/>
      <c r="BT1" s="144"/>
      <c r="BU1" s="145"/>
      <c r="BV1" s="144"/>
      <c r="BW1" s="144"/>
      <c r="BX1" s="146">
        <v>0</v>
      </c>
      <c r="BY1" s="147"/>
      <c r="BZ1" s="148"/>
      <c r="CA1" s="148"/>
      <c r="CB1" s="148"/>
    </row>
    <row r="2" spans="1:80" s="150" customFormat="1" ht="7.5" customHeight="1" x14ac:dyDescent="0.2">
      <c r="A2" s="149"/>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2"/>
      <c r="AR2" s="151"/>
      <c r="AS2" s="151"/>
      <c r="AT2" s="151"/>
      <c r="AU2" s="151"/>
      <c r="AV2" s="151"/>
      <c r="AW2" s="151"/>
      <c r="AX2" s="151"/>
      <c r="AY2" s="151"/>
      <c r="AZ2" s="151"/>
      <c r="BA2" s="151"/>
      <c r="BB2" s="151"/>
      <c r="BC2" s="151"/>
      <c r="BD2" s="151"/>
      <c r="BE2" s="151"/>
      <c r="BF2" s="151"/>
      <c r="BG2" s="151"/>
      <c r="BH2" s="151"/>
      <c r="BI2" s="151"/>
      <c r="BJ2" s="151"/>
      <c r="BK2" s="151"/>
      <c r="BL2" s="151"/>
      <c r="BM2" s="151"/>
      <c r="BN2" s="153"/>
      <c r="BO2" s="151"/>
      <c r="BP2" s="151"/>
      <c r="BQ2" s="151"/>
      <c r="BR2" s="151"/>
      <c r="BS2" s="153"/>
      <c r="BT2" s="151"/>
      <c r="BU2" s="153"/>
      <c r="BV2" s="151"/>
      <c r="BW2" s="151"/>
      <c r="BX2" s="154" t="s">
        <v>219</v>
      </c>
      <c r="BZ2" s="152"/>
      <c r="CA2" s="152"/>
      <c r="CB2" s="152"/>
    </row>
    <row r="3" spans="1:80" s="162" customFormat="1" ht="13.35" customHeight="1" x14ac:dyDescent="0.2">
      <c r="A3" s="155"/>
      <c r="B3" s="155"/>
      <c r="C3" s="155"/>
      <c r="D3" s="156"/>
      <c r="E3" s="157" t="s">
        <v>274</v>
      </c>
      <c r="F3" s="158"/>
      <c r="G3" s="158"/>
      <c r="H3" s="158"/>
      <c r="I3" s="158"/>
      <c r="J3" s="158"/>
      <c r="K3" s="158"/>
      <c r="L3" s="158"/>
      <c r="M3" s="158"/>
      <c r="N3" s="158"/>
      <c r="O3" s="158"/>
      <c r="P3" s="158"/>
      <c r="Q3" s="158"/>
      <c r="R3" s="158"/>
      <c r="S3" s="158"/>
      <c r="T3" s="158"/>
      <c r="U3" s="158"/>
      <c r="V3" s="158"/>
      <c r="W3" s="158"/>
      <c r="X3" s="158"/>
      <c r="Y3" s="158"/>
      <c r="Z3" s="158"/>
      <c r="AA3" s="158"/>
      <c r="AB3" s="159"/>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60"/>
      <c r="BO3" s="158"/>
      <c r="BP3" s="159"/>
      <c r="BQ3" s="158"/>
      <c r="BR3" s="158"/>
      <c r="BS3" s="160"/>
      <c r="BT3" s="158"/>
      <c r="BU3" s="161"/>
      <c r="BV3" s="156"/>
      <c r="BW3" s="156"/>
      <c r="BX3" s="156"/>
      <c r="BY3" s="28"/>
    </row>
    <row r="4" spans="1:80" s="162" customFormat="1" ht="25.9" customHeight="1" x14ac:dyDescent="0.2">
      <c r="A4" s="163" t="s">
        <v>1</v>
      </c>
      <c r="B4" s="163" t="s">
        <v>275</v>
      </c>
      <c r="C4" s="163" t="s">
        <v>276</v>
      </c>
      <c r="D4" s="164" t="s">
        <v>277</v>
      </c>
      <c r="E4" s="7" t="s">
        <v>29</v>
      </c>
      <c r="F4" s="25" t="s">
        <v>32</v>
      </c>
      <c r="G4" s="25" t="s">
        <v>35</v>
      </c>
      <c r="H4" s="25" t="s">
        <v>37</v>
      </c>
      <c r="I4" s="25" t="s">
        <v>39</v>
      </c>
      <c r="J4" s="25" t="s">
        <v>42</v>
      </c>
      <c r="K4" s="25" t="s">
        <v>45</v>
      </c>
      <c r="L4" s="134" t="s">
        <v>48</v>
      </c>
      <c r="M4" s="25" t="s">
        <v>50</v>
      </c>
      <c r="N4" s="25" t="s">
        <v>52</v>
      </c>
      <c r="O4" s="25" t="s">
        <v>54</v>
      </c>
      <c r="P4" s="134" t="s">
        <v>57</v>
      </c>
      <c r="Q4" s="25" t="s">
        <v>59</v>
      </c>
      <c r="R4" s="25" t="s">
        <v>61</v>
      </c>
      <c r="S4" s="25" t="s">
        <v>63</v>
      </c>
      <c r="T4" s="134" t="s">
        <v>66</v>
      </c>
      <c r="U4" s="25" t="s">
        <v>68</v>
      </c>
      <c r="V4" s="25" t="s">
        <v>70</v>
      </c>
      <c r="W4" s="25" t="s">
        <v>72</v>
      </c>
      <c r="X4" s="25" t="s">
        <v>75</v>
      </c>
      <c r="Y4" s="25" t="s">
        <v>78</v>
      </c>
      <c r="Z4" s="25" t="s">
        <v>81</v>
      </c>
      <c r="AA4" s="25" t="s">
        <v>84</v>
      </c>
      <c r="AB4" s="7" t="s">
        <v>86</v>
      </c>
      <c r="AC4" s="25" t="s">
        <v>89</v>
      </c>
      <c r="AD4" s="48" t="s">
        <v>92</v>
      </c>
      <c r="AE4" s="25" t="s">
        <v>95</v>
      </c>
      <c r="AF4" s="25" t="s">
        <v>98</v>
      </c>
      <c r="AG4" s="25" t="s">
        <v>101</v>
      </c>
      <c r="AH4" s="25" t="s">
        <v>104</v>
      </c>
      <c r="AI4" s="25" t="s">
        <v>106</v>
      </c>
      <c r="AJ4" s="25" t="s">
        <v>108</v>
      </c>
      <c r="AK4" s="25" t="s">
        <v>110</v>
      </c>
      <c r="AL4" s="25" t="s">
        <v>112</v>
      </c>
      <c r="AM4" s="25" t="s">
        <v>114</v>
      </c>
      <c r="AN4" s="25" t="s">
        <v>116</v>
      </c>
      <c r="AO4" s="25" t="s">
        <v>118</v>
      </c>
      <c r="AP4" s="25" t="s">
        <v>120</v>
      </c>
      <c r="AQ4" s="25" t="s">
        <v>122</v>
      </c>
      <c r="AR4" s="25" t="s">
        <v>124</v>
      </c>
      <c r="AS4" s="25" t="s">
        <v>127</v>
      </c>
      <c r="AT4" s="25" t="s">
        <v>129</v>
      </c>
      <c r="AU4" s="25" t="s">
        <v>131</v>
      </c>
      <c r="AV4" s="25" t="s">
        <v>133</v>
      </c>
      <c r="AW4" s="25" t="s">
        <v>135</v>
      </c>
      <c r="AX4" s="25" t="s">
        <v>137</v>
      </c>
      <c r="AY4" s="25" t="s">
        <v>139</v>
      </c>
      <c r="AZ4" s="25" t="s">
        <v>142</v>
      </c>
      <c r="BA4" s="25" t="s">
        <v>144</v>
      </c>
      <c r="BB4" s="25" t="s">
        <v>146</v>
      </c>
      <c r="BC4" s="25" t="s">
        <v>148</v>
      </c>
      <c r="BD4" s="25" t="s">
        <v>150</v>
      </c>
      <c r="BE4" s="25" t="s">
        <v>153</v>
      </c>
      <c r="BF4" s="25" t="s">
        <v>155</v>
      </c>
      <c r="BG4" s="25" t="s">
        <v>157</v>
      </c>
      <c r="BH4" s="25" t="s">
        <v>159</v>
      </c>
      <c r="BI4" s="25" t="s">
        <v>161</v>
      </c>
      <c r="BJ4" s="25" t="s">
        <v>163</v>
      </c>
      <c r="BK4" s="25" t="s">
        <v>166</v>
      </c>
      <c r="BL4" s="25" t="s">
        <v>168</v>
      </c>
      <c r="BM4" s="25" t="s">
        <v>171</v>
      </c>
      <c r="BN4" s="25" t="s">
        <v>174</v>
      </c>
      <c r="BO4" s="25" t="s">
        <v>177</v>
      </c>
      <c r="BP4" s="7" t="s">
        <v>179</v>
      </c>
      <c r="BQ4" s="25" t="s">
        <v>182</v>
      </c>
      <c r="BR4" s="25" t="s">
        <v>185</v>
      </c>
      <c r="BS4" s="25" t="s">
        <v>188</v>
      </c>
      <c r="BT4" s="25" t="s">
        <v>191</v>
      </c>
      <c r="BU4" s="25" t="s">
        <v>194</v>
      </c>
      <c r="BV4" s="165" t="s">
        <v>278</v>
      </c>
      <c r="BW4" s="165" t="s">
        <v>279</v>
      </c>
      <c r="BX4" s="165" t="s">
        <v>280</v>
      </c>
      <c r="BY4" s="28"/>
    </row>
    <row r="5" spans="1:80" s="162" customFormat="1" ht="15.75" customHeight="1" x14ac:dyDescent="0.2">
      <c r="A5" s="7"/>
      <c r="B5" s="20" t="s">
        <v>281</v>
      </c>
      <c r="C5" s="7"/>
      <c r="D5" s="21">
        <v>23614.606</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166"/>
      <c r="BO5" s="21"/>
      <c r="BP5" s="21"/>
      <c r="BQ5" s="21"/>
      <c r="BR5" s="21"/>
      <c r="BS5" s="166"/>
      <c r="BT5" s="21"/>
      <c r="BU5" s="166"/>
      <c r="BV5" s="21"/>
      <c r="BW5" s="21"/>
      <c r="BX5" s="21">
        <v>23614.606</v>
      </c>
      <c r="BY5" s="28"/>
    </row>
    <row r="6" spans="1:80" s="170" customFormat="1" ht="15.75" customHeight="1" x14ac:dyDescent="0.2">
      <c r="A6" s="19">
        <v>1</v>
      </c>
      <c r="B6" s="20" t="s">
        <v>28</v>
      </c>
      <c r="C6" s="7" t="s">
        <v>29</v>
      </c>
      <c r="D6" s="21">
        <v>20971.44341</v>
      </c>
      <c r="E6" s="167">
        <v>20719.868009999998</v>
      </c>
      <c r="F6" s="21">
        <v>0</v>
      </c>
      <c r="G6" s="21">
        <v>0</v>
      </c>
      <c r="H6" s="21">
        <v>0</v>
      </c>
      <c r="I6" s="21">
        <v>0</v>
      </c>
      <c r="J6" s="21">
        <v>17.25</v>
      </c>
      <c r="K6" s="21">
        <v>21.279999999999998</v>
      </c>
      <c r="L6" s="21">
        <v>0</v>
      </c>
      <c r="M6" s="21">
        <v>0</v>
      </c>
      <c r="N6" s="21">
        <v>0</v>
      </c>
      <c r="O6" s="21">
        <v>0</v>
      </c>
      <c r="P6" s="21">
        <v>0</v>
      </c>
      <c r="Q6" s="21">
        <v>0</v>
      </c>
      <c r="R6" s="21">
        <v>0</v>
      </c>
      <c r="S6" s="21">
        <v>0</v>
      </c>
      <c r="T6" s="21">
        <v>0</v>
      </c>
      <c r="U6" s="21">
        <v>0</v>
      </c>
      <c r="V6" s="21">
        <v>0</v>
      </c>
      <c r="W6" s="21">
        <v>0</v>
      </c>
      <c r="X6" s="21">
        <v>0</v>
      </c>
      <c r="Y6" s="21">
        <v>0</v>
      </c>
      <c r="Z6" s="21">
        <v>0</v>
      </c>
      <c r="AA6" s="21">
        <v>10.48</v>
      </c>
      <c r="AB6" s="21">
        <v>251.5754</v>
      </c>
      <c r="AC6" s="21">
        <v>20.704700000000003</v>
      </c>
      <c r="AD6" s="21">
        <v>2.5</v>
      </c>
      <c r="AE6" s="21">
        <v>0</v>
      </c>
      <c r="AF6" s="21">
        <v>0</v>
      </c>
      <c r="AG6" s="21">
        <v>0.36599999999999999</v>
      </c>
      <c r="AH6" s="21">
        <v>8.3799999999999999E-2</v>
      </c>
      <c r="AI6" s="21">
        <v>0</v>
      </c>
      <c r="AJ6" s="21">
        <v>0</v>
      </c>
      <c r="AK6" s="21">
        <v>0</v>
      </c>
      <c r="AL6" s="21">
        <v>8.3799999999999999E-2</v>
      </c>
      <c r="AM6" s="21">
        <v>0</v>
      </c>
      <c r="AN6" s="21">
        <v>0</v>
      </c>
      <c r="AO6" s="21">
        <v>0</v>
      </c>
      <c r="AP6" s="21">
        <v>0</v>
      </c>
      <c r="AQ6" s="21">
        <v>0</v>
      </c>
      <c r="AR6" s="21">
        <v>0</v>
      </c>
      <c r="AS6" s="21">
        <v>217.85</v>
      </c>
      <c r="AT6" s="21">
        <v>161</v>
      </c>
      <c r="AU6" s="21">
        <v>50</v>
      </c>
      <c r="AV6" s="21">
        <v>0</v>
      </c>
      <c r="AW6" s="21">
        <v>6.85</v>
      </c>
      <c r="AX6" s="21">
        <v>0</v>
      </c>
      <c r="AY6" s="21">
        <v>0</v>
      </c>
      <c r="AZ6" s="21">
        <v>10.0709</v>
      </c>
      <c r="BA6" s="21">
        <v>9.2189999999999994</v>
      </c>
      <c r="BB6" s="21">
        <v>0</v>
      </c>
      <c r="BC6" s="21">
        <v>0</v>
      </c>
      <c r="BD6" s="21">
        <v>0</v>
      </c>
      <c r="BE6" s="21">
        <v>0</v>
      </c>
      <c r="BF6" s="21">
        <v>0.45</v>
      </c>
      <c r="BG6" s="21">
        <v>0.29690000000000005</v>
      </c>
      <c r="BH6" s="21">
        <v>0</v>
      </c>
      <c r="BI6" s="21">
        <v>0</v>
      </c>
      <c r="BJ6" s="21">
        <v>0.10500000000000001</v>
      </c>
      <c r="BK6" s="21">
        <v>0</v>
      </c>
      <c r="BL6" s="21">
        <v>0</v>
      </c>
      <c r="BM6" s="21">
        <v>0</v>
      </c>
      <c r="BN6" s="21">
        <v>0</v>
      </c>
      <c r="BO6" s="21">
        <v>0</v>
      </c>
      <c r="BP6" s="21">
        <v>0</v>
      </c>
      <c r="BQ6" s="21">
        <v>0</v>
      </c>
      <c r="BR6" s="21">
        <v>0</v>
      </c>
      <c r="BS6" s="21">
        <v>0</v>
      </c>
      <c r="BT6" s="21">
        <v>0</v>
      </c>
      <c r="BU6" s="21">
        <v>0</v>
      </c>
      <c r="BV6" s="168">
        <v>251.5754</v>
      </c>
      <c r="BW6" s="169">
        <v>-251.5754</v>
      </c>
      <c r="BX6" s="168">
        <v>20719.868009999998</v>
      </c>
      <c r="BY6" s="22"/>
    </row>
    <row r="7" spans="1:80" s="162" customFormat="1" ht="15.75" customHeight="1" x14ac:dyDescent="0.2">
      <c r="A7" s="25" t="s">
        <v>30</v>
      </c>
      <c r="B7" s="169" t="s">
        <v>31</v>
      </c>
      <c r="C7" s="25" t="s">
        <v>32</v>
      </c>
      <c r="D7" s="168">
        <v>16307.080719999998</v>
      </c>
      <c r="E7" s="171">
        <v>49.010000000000005</v>
      </c>
      <c r="F7" s="172">
        <v>16021.128919999997</v>
      </c>
      <c r="G7" s="173">
        <v>0</v>
      </c>
      <c r="H7" s="173">
        <v>0</v>
      </c>
      <c r="I7" s="173">
        <v>0</v>
      </c>
      <c r="J7" s="173">
        <v>17.25</v>
      </c>
      <c r="K7" s="173">
        <v>21.279999999999998</v>
      </c>
      <c r="L7" s="173">
        <v>0</v>
      </c>
      <c r="M7" s="173">
        <v>0</v>
      </c>
      <c r="N7" s="173">
        <v>0</v>
      </c>
      <c r="O7" s="173">
        <v>0</v>
      </c>
      <c r="P7" s="173">
        <v>0</v>
      </c>
      <c r="Q7" s="173">
        <v>0</v>
      </c>
      <c r="R7" s="173">
        <v>0</v>
      </c>
      <c r="S7" s="173">
        <v>0</v>
      </c>
      <c r="T7" s="173">
        <v>0</v>
      </c>
      <c r="U7" s="173">
        <v>0</v>
      </c>
      <c r="V7" s="173">
        <v>0</v>
      </c>
      <c r="W7" s="173">
        <v>0</v>
      </c>
      <c r="X7" s="173">
        <v>0</v>
      </c>
      <c r="Y7" s="173">
        <v>0</v>
      </c>
      <c r="Z7" s="173">
        <v>0</v>
      </c>
      <c r="AA7" s="173">
        <v>10.48</v>
      </c>
      <c r="AB7" s="174">
        <v>236.9418</v>
      </c>
      <c r="AC7" s="168">
        <v>16.138000000000002</v>
      </c>
      <c r="AD7" s="168">
        <v>1.7</v>
      </c>
      <c r="AE7" s="168">
        <v>0</v>
      </c>
      <c r="AF7" s="168">
        <v>0</v>
      </c>
      <c r="AG7" s="168">
        <v>0.05</v>
      </c>
      <c r="AH7" s="168">
        <v>8.3799999999999999E-2</v>
      </c>
      <c r="AI7" s="168">
        <v>0</v>
      </c>
      <c r="AJ7" s="168">
        <v>0</v>
      </c>
      <c r="AK7" s="168">
        <v>0</v>
      </c>
      <c r="AL7" s="168">
        <v>8.3799999999999999E-2</v>
      </c>
      <c r="AM7" s="168">
        <v>0</v>
      </c>
      <c r="AN7" s="168">
        <v>0</v>
      </c>
      <c r="AO7" s="168">
        <v>0</v>
      </c>
      <c r="AP7" s="168">
        <v>0</v>
      </c>
      <c r="AQ7" s="168">
        <v>0</v>
      </c>
      <c r="AR7" s="168">
        <v>0</v>
      </c>
      <c r="AS7" s="168">
        <v>214.85</v>
      </c>
      <c r="AT7" s="168">
        <v>161</v>
      </c>
      <c r="AU7" s="168">
        <v>50</v>
      </c>
      <c r="AV7" s="168">
        <v>0</v>
      </c>
      <c r="AW7" s="168">
        <v>3.85</v>
      </c>
      <c r="AX7" s="168">
        <v>0</v>
      </c>
      <c r="AY7" s="168">
        <v>0</v>
      </c>
      <c r="AZ7" s="168">
        <v>4.12</v>
      </c>
      <c r="BA7" s="168">
        <v>3.7342000000000004</v>
      </c>
      <c r="BB7" s="168">
        <v>0</v>
      </c>
      <c r="BC7" s="168">
        <v>0</v>
      </c>
      <c r="BD7" s="168">
        <v>0</v>
      </c>
      <c r="BE7" s="168">
        <v>0</v>
      </c>
      <c r="BF7" s="168">
        <v>0.11</v>
      </c>
      <c r="BG7" s="168">
        <v>0.27580000000000005</v>
      </c>
      <c r="BH7" s="168">
        <v>0</v>
      </c>
      <c r="BI7" s="168">
        <v>0</v>
      </c>
      <c r="BJ7" s="168">
        <v>0</v>
      </c>
      <c r="BK7" s="168">
        <v>0</v>
      </c>
      <c r="BL7" s="174">
        <v>0</v>
      </c>
      <c r="BM7" s="168">
        <v>0</v>
      </c>
      <c r="BN7" s="168">
        <v>0</v>
      </c>
      <c r="BO7" s="168">
        <v>0</v>
      </c>
      <c r="BP7" s="168">
        <v>0</v>
      </c>
      <c r="BQ7" s="168">
        <v>0</v>
      </c>
      <c r="BR7" s="168">
        <v>0</v>
      </c>
      <c r="BS7" s="168">
        <v>0</v>
      </c>
      <c r="BT7" s="168">
        <v>0</v>
      </c>
      <c r="BU7" s="168">
        <v>0</v>
      </c>
      <c r="BV7" s="168">
        <v>285.95179999999999</v>
      </c>
      <c r="BW7" s="169">
        <v>-285.95179999999999</v>
      </c>
      <c r="BX7" s="168">
        <v>16021.128919999997</v>
      </c>
      <c r="BY7" s="28"/>
    </row>
    <row r="8" spans="1:80" s="178" customFormat="1" ht="15.75" customHeight="1" x14ac:dyDescent="0.2">
      <c r="A8" s="31" t="s">
        <v>33</v>
      </c>
      <c r="B8" s="175" t="s">
        <v>34</v>
      </c>
      <c r="C8" s="31" t="s">
        <v>35</v>
      </c>
      <c r="D8" s="173">
        <v>16307.080719999998</v>
      </c>
      <c r="E8" s="171">
        <v>49.010000000000005</v>
      </c>
      <c r="F8" s="173">
        <v>0</v>
      </c>
      <c r="G8" s="176">
        <v>16021.128919999997</v>
      </c>
      <c r="H8" s="173">
        <v>0</v>
      </c>
      <c r="I8" s="173">
        <v>0</v>
      </c>
      <c r="J8" s="173">
        <v>17.25</v>
      </c>
      <c r="K8" s="173">
        <v>21.279999999999998</v>
      </c>
      <c r="L8" s="173">
        <v>0</v>
      </c>
      <c r="M8" s="173">
        <v>0</v>
      </c>
      <c r="N8" s="173">
        <v>0</v>
      </c>
      <c r="O8" s="173">
        <v>0</v>
      </c>
      <c r="P8" s="173">
        <v>0</v>
      </c>
      <c r="Q8" s="173">
        <v>0</v>
      </c>
      <c r="R8" s="173">
        <v>0</v>
      </c>
      <c r="S8" s="173">
        <v>0</v>
      </c>
      <c r="T8" s="173">
        <v>0</v>
      </c>
      <c r="U8" s="173">
        <v>0</v>
      </c>
      <c r="V8" s="173">
        <v>0</v>
      </c>
      <c r="W8" s="173">
        <v>0</v>
      </c>
      <c r="X8" s="173">
        <v>0</v>
      </c>
      <c r="Y8" s="173">
        <v>0</v>
      </c>
      <c r="Z8" s="173">
        <v>0</v>
      </c>
      <c r="AA8" s="173">
        <v>10.48</v>
      </c>
      <c r="AB8" s="174">
        <v>236.9418</v>
      </c>
      <c r="AC8" s="173">
        <v>16.138000000000002</v>
      </c>
      <c r="AD8" s="173">
        <v>1.7</v>
      </c>
      <c r="AE8" s="173">
        <v>0</v>
      </c>
      <c r="AF8" s="173">
        <v>0</v>
      </c>
      <c r="AG8" s="173">
        <v>0.05</v>
      </c>
      <c r="AH8" s="168">
        <v>8.3799999999999999E-2</v>
      </c>
      <c r="AI8" s="173">
        <v>0</v>
      </c>
      <c r="AJ8" s="173">
        <v>0</v>
      </c>
      <c r="AK8" s="173">
        <v>0</v>
      </c>
      <c r="AL8" s="173">
        <v>8.3799999999999999E-2</v>
      </c>
      <c r="AM8" s="173">
        <v>0</v>
      </c>
      <c r="AN8" s="173">
        <v>0</v>
      </c>
      <c r="AO8" s="173">
        <v>0</v>
      </c>
      <c r="AP8" s="173">
        <v>0</v>
      </c>
      <c r="AQ8" s="173">
        <v>0</v>
      </c>
      <c r="AR8" s="173">
        <v>0</v>
      </c>
      <c r="AS8" s="168">
        <v>214.85</v>
      </c>
      <c r="AT8" s="173">
        <v>161</v>
      </c>
      <c r="AU8" s="173">
        <v>50</v>
      </c>
      <c r="AV8" s="173">
        <v>0</v>
      </c>
      <c r="AW8" s="173">
        <v>3.85</v>
      </c>
      <c r="AX8" s="173">
        <v>0</v>
      </c>
      <c r="AY8" s="173">
        <v>0</v>
      </c>
      <c r="AZ8" s="168">
        <v>4.12</v>
      </c>
      <c r="BA8" s="173">
        <v>3.7342000000000004</v>
      </c>
      <c r="BB8" s="173">
        <v>0</v>
      </c>
      <c r="BC8" s="173">
        <v>0</v>
      </c>
      <c r="BD8" s="173">
        <v>0</v>
      </c>
      <c r="BE8" s="173">
        <v>0</v>
      </c>
      <c r="BF8" s="173">
        <v>0.11</v>
      </c>
      <c r="BG8" s="173">
        <v>0.27580000000000005</v>
      </c>
      <c r="BH8" s="173">
        <v>0</v>
      </c>
      <c r="BI8" s="173">
        <v>0</v>
      </c>
      <c r="BJ8" s="173">
        <v>0</v>
      </c>
      <c r="BK8" s="173">
        <v>0</v>
      </c>
      <c r="BL8" s="171">
        <v>0</v>
      </c>
      <c r="BM8" s="173">
        <v>0</v>
      </c>
      <c r="BN8" s="173">
        <v>0</v>
      </c>
      <c r="BO8" s="173">
        <v>0</v>
      </c>
      <c r="BP8" s="166">
        <v>0</v>
      </c>
      <c r="BQ8" s="173">
        <v>0</v>
      </c>
      <c r="BR8" s="173">
        <v>0</v>
      </c>
      <c r="BS8" s="173">
        <v>0</v>
      </c>
      <c r="BT8" s="173">
        <v>0</v>
      </c>
      <c r="BU8" s="173">
        <v>0</v>
      </c>
      <c r="BV8" s="173">
        <v>285.95179999999999</v>
      </c>
      <c r="BW8" s="177">
        <v>-285.95179999999999</v>
      </c>
      <c r="BX8" s="173">
        <v>16021.128919999997</v>
      </c>
      <c r="BY8" s="35"/>
    </row>
    <row r="9" spans="1:80" s="178" customFormat="1" ht="15.75" customHeight="1" x14ac:dyDescent="0.2">
      <c r="A9" s="31" t="s">
        <v>33</v>
      </c>
      <c r="B9" s="175" t="s">
        <v>36</v>
      </c>
      <c r="C9" s="31" t="s">
        <v>37</v>
      </c>
      <c r="D9" s="173">
        <v>0</v>
      </c>
      <c r="E9" s="171">
        <v>0</v>
      </c>
      <c r="F9" s="173">
        <v>0</v>
      </c>
      <c r="G9" s="179">
        <v>0</v>
      </c>
      <c r="H9" s="176">
        <v>0</v>
      </c>
      <c r="I9" s="173">
        <v>0</v>
      </c>
      <c r="J9" s="173">
        <v>0</v>
      </c>
      <c r="K9" s="173">
        <v>0</v>
      </c>
      <c r="L9" s="173">
        <v>0</v>
      </c>
      <c r="M9" s="173">
        <v>0</v>
      </c>
      <c r="N9" s="173">
        <v>0</v>
      </c>
      <c r="O9" s="173">
        <v>0</v>
      </c>
      <c r="P9" s="173">
        <v>0</v>
      </c>
      <c r="Q9" s="173">
        <v>0</v>
      </c>
      <c r="R9" s="173">
        <v>0</v>
      </c>
      <c r="S9" s="173">
        <v>0</v>
      </c>
      <c r="T9" s="173">
        <v>0</v>
      </c>
      <c r="U9" s="173">
        <v>0</v>
      </c>
      <c r="V9" s="173">
        <v>0</v>
      </c>
      <c r="W9" s="173">
        <v>0</v>
      </c>
      <c r="X9" s="173">
        <v>0</v>
      </c>
      <c r="Y9" s="173">
        <v>0</v>
      </c>
      <c r="Z9" s="173">
        <v>0</v>
      </c>
      <c r="AA9" s="173">
        <v>0</v>
      </c>
      <c r="AB9" s="174">
        <v>0</v>
      </c>
      <c r="AC9" s="173">
        <v>0</v>
      </c>
      <c r="AD9" s="173">
        <v>0</v>
      </c>
      <c r="AE9" s="173">
        <v>0</v>
      </c>
      <c r="AF9" s="173">
        <v>0</v>
      </c>
      <c r="AG9" s="173">
        <v>0</v>
      </c>
      <c r="AH9" s="168">
        <v>0</v>
      </c>
      <c r="AI9" s="173">
        <v>0</v>
      </c>
      <c r="AJ9" s="173">
        <v>0</v>
      </c>
      <c r="AK9" s="173">
        <v>0</v>
      </c>
      <c r="AL9" s="173">
        <v>0</v>
      </c>
      <c r="AM9" s="173">
        <v>0</v>
      </c>
      <c r="AN9" s="173">
        <v>0</v>
      </c>
      <c r="AO9" s="173">
        <v>0</v>
      </c>
      <c r="AP9" s="173">
        <v>0</v>
      </c>
      <c r="AQ9" s="173">
        <v>0</v>
      </c>
      <c r="AR9" s="173">
        <v>0</v>
      </c>
      <c r="AS9" s="168">
        <v>0</v>
      </c>
      <c r="AT9" s="173">
        <v>0</v>
      </c>
      <c r="AU9" s="173">
        <v>0</v>
      </c>
      <c r="AV9" s="173">
        <v>0</v>
      </c>
      <c r="AW9" s="173">
        <v>0</v>
      </c>
      <c r="AX9" s="173">
        <v>0</v>
      </c>
      <c r="AY9" s="173">
        <v>0</v>
      </c>
      <c r="AZ9" s="168">
        <v>0</v>
      </c>
      <c r="BA9" s="173">
        <v>0</v>
      </c>
      <c r="BB9" s="173">
        <v>0</v>
      </c>
      <c r="BC9" s="173">
        <v>0</v>
      </c>
      <c r="BD9" s="173">
        <v>0</v>
      </c>
      <c r="BE9" s="173">
        <v>0</v>
      </c>
      <c r="BF9" s="173">
        <v>0</v>
      </c>
      <c r="BG9" s="173">
        <v>0</v>
      </c>
      <c r="BH9" s="173">
        <v>0</v>
      </c>
      <c r="BI9" s="173">
        <v>0</v>
      </c>
      <c r="BJ9" s="173">
        <v>0</v>
      </c>
      <c r="BK9" s="173">
        <v>0</v>
      </c>
      <c r="BL9" s="171">
        <v>0</v>
      </c>
      <c r="BM9" s="173">
        <v>0</v>
      </c>
      <c r="BN9" s="173">
        <v>0</v>
      </c>
      <c r="BO9" s="173">
        <v>0</v>
      </c>
      <c r="BP9" s="166">
        <v>0</v>
      </c>
      <c r="BQ9" s="173">
        <v>0</v>
      </c>
      <c r="BR9" s="173">
        <v>0</v>
      </c>
      <c r="BS9" s="173">
        <v>0</v>
      </c>
      <c r="BT9" s="173">
        <v>0</v>
      </c>
      <c r="BU9" s="173">
        <v>0</v>
      </c>
      <c r="BV9" s="173">
        <v>0</v>
      </c>
      <c r="BW9" s="177">
        <v>0</v>
      </c>
      <c r="BX9" s="173">
        <v>0</v>
      </c>
      <c r="BY9" s="35"/>
    </row>
    <row r="10" spans="1:80" s="178" customFormat="1" ht="15.75" hidden="1" customHeight="1" x14ac:dyDescent="0.2">
      <c r="A10" s="31" t="s">
        <v>33</v>
      </c>
      <c r="B10" s="175" t="s">
        <v>38</v>
      </c>
      <c r="C10" s="31" t="s">
        <v>39</v>
      </c>
      <c r="D10" s="173">
        <v>0</v>
      </c>
      <c r="E10" s="171">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4">
        <v>0</v>
      </c>
      <c r="AC10" s="173">
        <v>0</v>
      </c>
      <c r="AD10" s="173">
        <v>0</v>
      </c>
      <c r="AE10" s="173">
        <v>0</v>
      </c>
      <c r="AF10" s="173">
        <v>0</v>
      </c>
      <c r="AG10" s="173">
        <v>0</v>
      </c>
      <c r="AH10" s="168">
        <v>0</v>
      </c>
      <c r="AI10" s="173">
        <v>0</v>
      </c>
      <c r="AJ10" s="173">
        <v>0</v>
      </c>
      <c r="AK10" s="173">
        <v>0</v>
      </c>
      <c r="AL10" s="173">
        <v>0</v>
      </c>
      <c r="AM10" s="173">
        <v>0</v>
      </c>
      <c r="AN10" s="173">
        <v>0</v>
      </c>
      <c r="AO10" s="173">
        <v>0</v>
      </c>
      <c r="AP10" s="173">
        <v>0</v>
      </c>
      <c r="AQ10" s="173">
        <v>0</v>
      </c>
      <c r="AR10" s="173">
        <v>0</v>
      </c>
      <c r="AS10" s="168">
        <v>0</v>
      </c>
      <c r="AT10" s="173">
        <v>0</v>
      </c>
      <c r="AU10" s="173">
        <v>0</v>
      </c>
      <c r="AV10" s="173">
        <v>0</v>
      </c>
      <c r="AW10" s="173">
        <v>0</v>
      </c>
      <c r="AX10" s="173">
        <v>0</v>
      </c>
      <c r="AY10" s="173">
        <v>0</v>
      </c>
      <c r="AZ10" s="168">
        <v>0</v>
      </c>
      <c r="BA10" s="173">
        <v>0</v>
      </c>
      <c r="BB10" s="173">
        <v>0</v>
      </c>
      <c r="BC10" s="173">
        <v>0</v>
      </c>
      <c r="BD10" s="173">
        <v>0</v>
      </c>
      <c r="BE10" s="173">
        <v>0</v>
      </c>
      <c r="BF10" s="173">
        <v>0</v>
      </c>
      <c r="BG10" s="173">
        <v>0</v>
      </c>
      <c r="BH10" s="173">
        <v>0</v>
      </c>
      <c r="BI10" s="173">
        <v>0</v>
      </c>
      <c r="BJ10" s="173">
        <v>0</v>
      </c>
      <c r="BK10" s="173">
        <v>0</v>
      </c>
      <c r="BL10" s="171">
        <v>0</v>
      </c>
      <c r="BM10" s="173">
        <v>0</v>
      </c>
      <c r="BN10" s="173">
        <v>0</v>
      </c>
      <c r="BO10" s="173">
        <v>0</v>
      </c>
      <c r="BP10" s="166">
        <v>0</v>
      </c>
      <c r="BQ10" s="173">
        <v>0</v>
      </c>
      <c r="BR10" s="173">
        <v>0</v>
      </c>
      <c r="BS10" s="173">
        <v>0</v>
      </c>
      <c r="BT10" s="173">
        <v>0</v>
      </c>
      <c r="BU10" s="173">
        <v>0</v>
      </c>
      <c r="BV10" s="173">
        <v>0</v>
      </c>
      <c r="BW10" s="173">
        <v>0</v>
      </c>
      <c r="BX10" s="173">
        <v>0</v>
      </c>
      <c r="BY10" s="35"/>
    </row>
    <row r="11" spans="1:80" s="162" customFormat="1" ht="15.75" customHeight="1" x14ac:dyDescent="0.2">
      <c r="A11" s="25" t="s">
        <v>40</v>
      </c>
      <c r="B11" s="169" t="s">
        <v>41</v>
      </c>
      <c r="C11" s="25" t="s">
        <v>42</v>
      </c>
      <c r="D11" s="173">
        <v>839.87572</v>
      </c>
      <c r="E11" s="171">
        <v>0</v>
      </c>
      <c r="F11" s="168">
        <v>0</v>
      </c>
      <c r="G11" s="168">
        <v>0</v>
      </c>
      <c r="H11" s="168">
        <v>0</v>
      </c>
      <c r="I11" s="168">
        <v>0</v>
      </c>
      <c r="J11" s="172">
        <v>837.71821999999997</v>
      </c>
      <c r="K11" s="168">
        <v>0</v>
      </c>
      <c r="L11" s="173">
        <v>0</v>
      </c>
      <c r="M11" s="168">
        <v>0</v>
      </c>
      <c r="N11" s="168">
        <v>0</v>
      </c>
      <c r="O11" s="168">
        <v>0</v>
      </c>
      <c r="P11" s="173">
        <v>0</v>
      </c>
      <c r="Q11" s="168">
        <v>0</v>
      </c>
      <c r="R11" s="168">
        <v>0</v>
      </c>
      <c r="S11" s="168">
        <v>0</v>
      </c>
      <c r="T11" s="173">
        <v>0</v>
      </c>
      <c r="U11" s="168">
        <v>0</v>
      </c>
      <c r="V11" s="168">
        <v>0</v>
      </c>
      <c r="W11" s="168">
        <v>0</v>
      </c>
      <c r="X11" s="168">
        <v>0</v>
      </c>
      <c r="Y11" s="168">
        <v>0</v>
      </c>
      <c r="Z11" s="168">
        <v>0</v>
      </c>
      <c r="AA11" s="168">
        <v>0</v>
      </c>
      <c r="AB11" s="174">
        <v>2.1574999999999998</v>
      </c>
      <c r="AC11" s="168">
        <v>0</v>
      </c>
      <c r="AD11" s="168">
        <v>0</v>
      </c>
      <c r="AE11" s="168">
        <v>0</v>
      </c>
      <c r="AF11" s="168">
        <v>0</v>
      </c>
      <c r="AG11" s="168">
        <v>0</v>
      </c>
      <c r="AH11" s="168">
        <v>0</v>
      </c>
      <c r="AI11" s="168">
        <v>0</v>
      </c>
      <c r="AJ11" s="168">
        <v>0</v>
      </c>
      <c r="AK11" s="168">
        <v>0</v>
      </c>
      <c r="AL11" s="168">
        <v>0</v>
      </c>
      <c r="AM11" s="168">
        <v>0</v>
      </c>
      <c r="AN11" s="168">
        <v>0</v>
      </c>
      <c r="AO11" s="168">
        <v>0</v>
      </c>
      <c r="AP11" s="168">
        <v>0</v>
      </c>
      <c r="AQ11" s="168">
        <v>0</v>
      </c>
      <c r="AR11" s="168">
        <v>0</v>
      </c>
      <c r="AS11" s="168">
        <v>0</v>
      </c>
      <c r="AT11" s="168">
        <v>0</v>
      </c>
      <c r="AU11" s="168">
        <v>0</v>
      </c>
      <c r="AV11" s="168">
        <v>0</v>
      </c>
      <c r="AW11" s="168">
        <v>0</v>
      </c>
      <c r="AX11" s="168">
        <v>0</v>
      </c>
      <c r="AY11" s="168">
        <v>0</v>
      </c>
      <c r="AZ11" s="168">
        <v>2.1574999999999998</v>
      </c>
      <c r="BA11" s="168">
        <v>2.15</v>
      </c>
      <c r="BB11" s="168">
        <v>0</v>
      </c>
      <c r="BC11" s="168">
        <v>0</v>
      </c>
      <c r="BD11" s="168">
        <v>0</v>
      </c>
      <c r="BE11" s="168">
        <v>0</v>
      </c>
      <c r="BF11" s="168">
        <v>0</v>
      </c>
      <c r="BG11" s="168">
        <v>7.4999999999999997E-3</v>
      </c>
      <c r="BH11" s="168">
        <v>0</v>
      </c>
      <c r="BI11" s="168">
        <v>0</v>
      </c>
      <c r="BJ11" s="168">
        <v>0</v>
      </c>
      <c r="BK11" s="168">
        <v>0</v>
      </c>
      <c r="BL11" s="174">
        <v>0</v>
      </c>
      <c r="BM11" s="168">
        <v>0</v>
      </c>
      <c r="BN11" s="173">
        <v>0</v>
      </c>
      <c r="BO11" s="168">
        <v>0</v>
      </c>
      <c r="BP11" s="166">
        <v>0</v>
      </c>
      <c r="BQ11" s="168">
        <v>0</v>
      </c>
      <c r="BR11" s="168">
        <v>0</v>
      </c>
      <c r="BS11" s="173">
        <v>0</v>
      </c>
      <c r="BT11" s="168">
        <v>0</v>
      </c>
      <c r="BU11" s="173">
        <v>0</v>
      </c>
      <c r="BV11" s="168">
        <v>2.1574999999999998</v>
      </c>
      <c r="BW11" s="169">
        <v>15.092500000000001</v>
      </c>
      <c r="BX11" s="168">
        <v>854.96821999999997</v>
      </c>
      <c r="BY11" s="28"/>
    </row>
    <row r="12" spans="1:80" s="162" customFormat="1" ht="15.75" customHeight="1" x14ac:dyDescent="0.2">
      <c r="A12" s="25" t="s">
        <v>43</v>
      </c>
      <c r="B12" s="169" t="s">
        <v>44</v>
      </c>
      <c r="C12" s="25" t="s">
        <v>45</v>
      </c>
      <c r="D12" s="173">
        <v>2718.6059700000001</v>
      </c>
      <c r="E12" s="171">
        <v>0</v>
      </c>
      <c r="F12" s="168">
        <v>0</v>
      </c>
      <c r="G12" s="168">
        <v>0</v>
      </c>
      <c r="H12" s="168">
        <v>0</v>
      </c>
      <c r="I12" s="168">
        <v>0</v>
      </c>
      <c r="J12" s="168">
        <v>0</v>
      </c>
      <c r="K12" s="172">
        <v>2706.1298700000002</v>
      </c>
      <c r="L12" s="173">
        <v>0</v>
      </c>
      <c r="M12" s="168">
        <v>0</v>
      </c>
      <c r="N12" s="168">
        <v>0</v>
      </c>
      <c r="O12" s="168">
        <v>0</v>
      </c>
      <c r="P12" s="173">
        <v>0</v>
      </c>
      <c r="Q12" s="168">
        <v>0</v>
      </c>
      <c r="R12" s="168">
        <v>0</v>
      </c>
      <c r="S12" s="168">
        <v>0</v>
      </c>
      <c r="T12" s="173">
        <v>0</v>
      </c>
      <c r="U12" s="168">
        <v>0</v>
      </c>
      <c r="V12" s="168">
        <v>0</v>
      </c>
      <c r="W12" s="168">
        <v>0</v>
      </c>
      <c r="X12" s="168">
        <v>0</v>
      </c>
      <c r="Y12" s="168">
        <v>0</v>
      </c>
      <c r="Z12" s="168">
        <v>0</v>
      </c>
      <c r="AA12" s="168">
        <v>0</v>
      </c>
      <c r="AB12" s="174">
        <v>12.476099999999999</v>
      </c>
      <c r="AC12" s="168">
        <v>4.5666999999999991</v>
      </c>
      <c r="AD12" s="168">
        <v>0.8</v>
      </c>
      <c r="AE12" s="168">
        <v>0</v>
      </c>
      <c r="AF12" s="168">
        <v>0</v>
      </c>
      <c r="AG12" s="168">
        <v>0.316</v>
      </c>
      <c r="AH12" s="168">
        <v>0</v>
      </c>
      <c r="AI12" s="168">
        <v>0</v>
      </c>
      <c r="AJ12" s="168">
        <v>0</v>
      </c>
      <c r="AK12" s="168">
        <v>0</v>
      </c>
      <c r="AL12" s="168">
        <v>0</v>
      </c>
      <c r="AM12" s="168">
        <v>0</v>
      </c>
      <c r="AN12" s="168">
        <v>0</v>
      </c>
      <c r="AO12" s="168">
        <v>0</v>
      </c>
      <c r="AP12" s="168">
        <v>0</v>
      </c>
      <c r="AQ12" s="168">
        <v>0</v>
      </c>
      <c r="AR12" s="168">
        <v>0</v>
      </c>
      <c r="AS12" s="168">
        <v>3</v>
      </c>
      <c r="AT12" s="168">
        <v>0</v>
      </c>
      <c r="AU12" s="168">
        <v>0</v>
      </c>
      <c r="AV12" s="168">
        <v>0</v>
      </c>
      <c r="AW12" s="168">
        <v>3</v>
      </c>
      <c r="AX12" s="168">
        <v>0</v>
      </c>
      <c r="AY12" s="168">
        <v>0</v>
      </c>
      <c r="AZ12" s="168">
        <v>3.7933999999999997</v>
      </c>
      <c r="BA12" s="168">
        <v>3.3348</v>
      </c>
      <c r="BB12" s="168">
        <v>0</v>
      </c>
      <c r="BC12" s="168">
        <v>0</v>
      </c>
      <c r="BD12" s="168">
        <v>0</v>
      </c>
      <c r="BE12" s="168">
        <v>0</v>
      </c>
      <c r="BF12" s="168">
        <v>0.34</v>
      </c>
      <c r="BG12" s="168">
        <v>1.3599999999999999E-2</v>
      </c>
      <c r="BH12" s="168">
        <v>0</v>
      </c>
      <c r="BI12" s="168">
        <v>0</v>
      </c>
      <c r="BJ12" s="168">
        <v>0.10500000000000001</v>
      </c>
      <c r="BK12" s="168">
        <v>0</v>
      </c>
      <c r="BL12" s="174">
        <v>0</v>
      </c>
      <c r="BM12" s="168">
        <v>0</v>
      </c>
      <c r="BN12" s="173">
        <v>0</v>
      </c>
      <c r="BO12" s="168">
        <v>0</v>
      </c>
      <c r="BP12" s="166">
        <v>0</v>
      </c>
      <c r="BQ12" s="168">
        <v>0</v>
      </c>
      <c r="BR12" s="168">
        <v>0</v>
      </c>
      <c r="BS12" s="173">
        <v>0</v>
      </c>
      <c r="BT12" s="168">
        <v>0</v>
      </c>
      <c r="BU12" s="173">
        <v>0</v>
      </c>
      <c r="BV12" s="168">
        <v>12.476099999999999</v>
      </c>
      <c r="BW12" s="169">
        <v>8.8038999999999987</v>
      </c>
      <c r="BX12" s="168">
        <v>2727.40987</v>
      </c>
      <c r="BY12" s="28"/>
    </row>
    <row r="13" spans="1:80" s="162" customFormat="1" ht="15.75" customHeight="1" x14ac:dyDescent="0.2">
      <c r="A13" s="25" t="s">
        <v>46</v>
      </c>
      <c r="B13" s="135" t="s">
        <v>47</v>
      </c>
      <c r="C13" s="134" t="s">
        <v>48</v>
      </c>
      <c r="D13" s="173">
        <v>0</v>
      </c>
      <c r="E13" s="171">
        <v>0</v>
      </c>
      <c r="F13" s="168">
        <v>0</v>
      </c>
      <c r="G13" s="168">
        <v>0</v>
      </c>
      <c r="H13" s="168">
        <v>0</v>
      </c>
      <c r="I13" s="168">
        <v>0</v>
      </c>
      <c r="J13" s="168">
        <v>0</v>
      </c>
      <c r="K13" s="168">
        <v>0</v>
      </c>
      <c r="L13" s="172">
        <v>0</v>
      </c>
      <c r="M13" s="168">
        <v>0</v>
      </c>
      <c r="N13" s="168">
        <v>0</v>
      </c>
      <c r="O13" s="168">
        <v>0</v>
      </c>
      <c r="P13" s="168">
        <v>0</v>
      </c>
      <c r="Q13" s="168">
        <v>0</v>
      </c>
      <c r="R13" s="168">
        <v>0</v>
      </c>
      <c r="S13" s="168">
        <v>0</v>
      </c>
      <c r="T13" s="168">
        <v>0</v>
      </c>
      <c r="U13" s="168">
        <v>0</v>
      </c>
      <c r="V13" s="168">
        <v>0</v>
      </c>
      <c r="W13" s="168">
        <v>0</v>
      </c>
      <c r="X13" s="168">
        <v>0</v>
      </c>
      <c r="Y13" s="168">
        <v>0</v>
      </c>
      <c r="Z13" s="168">
        <v>0</v>
      </c>
      <c r="AA13" s="168">
        <v>0</v>
      </c>
      <c r="AB13" s="174">
        <v>0</v>
      </c>
      <c r="AC13" s="168">
        <v>0</v>
      </c>
      <c r="AD13" s="168">
        <v>0</v>
      </c>
      <c r="AE13" s="168">
        <v>0</v>
      </c>
      <c r="AF13" s="168">
        <v>0</v>
      </c>
      <c r="AG13" s="168">
        <v>0</v>
      </c>
      <c r="AH13" s="168">
        <v>0</v>
      </c>
      <c r="AI13" s="168">
        <v>0</v>
      </c>
      <c r="AJ13" s="168">
        <v>0</v>
      </c>
      <c r="AK13" s="168">
        <v>0</v>
      </c>
      <c r="AL13" s="168">
        <v>0</v>
      </c>
      <c r="AM13" s="168">
        <v>0</v>
      </c>
      <c r="AN13" s="168">
        <v>0</v>
      </c>
      <c r="AO13" s="168">
        <v>0</v>
      </c>
      <c r="AP13" s="168">
        <v>0</v>
      </c>
      <c r="AQ13" s="168">
        <v>0</v>
      </c>
      <c r="AR13" s="168">
        <v>0</v>
      </c>
      <c r="AS13" s="168">
        <v>0</v>
      </c>
      <c r="AT13" s="168">
        <v>0</v>
      </c>
      <c r="AU13" s="168">
        <v>0</v>
      </c>
      <c r="AV13" s="168">
        <v>0</v>
      </c>
      <c r="AW13" s="168">
        <v>0</v>
      </c>
      <c r="AX13" s="168">
        <v>0</v>
      </c>
      <c r="AY13" s="168">
        <v>0</v>
      </c>
      <c r="AZ13" s="168">
        <v>0</v>
      </c>
      <c r="BA13" s="168">
        <v>0</v>
      </c>
      <c r="BB13" s="168">
        <v>0</v>
      </c>
      <c r="BC13" s="168">
        <v>0</v>
      </c>
      <c r="BD13" s="168">
        <v>0</v>
      </c>
      <c r="BE13" s="168">
        <v>0</v>
      </c>
      <c r="BF13" s="168">
        <v>0</v>
      </c>
      <c r="BG13" s="168">
        <v>0</v>
      </c>
      <c r="BH13" s="168">
        <v>0</v>
      </c>
      <c r="BI13" s="168">
        <v>0</v>
      </c>
      <c r="BJ13" s="168">
        <v>0</v>
      </c>
      <c r="BK13" s="168">
        <v>0</v>
      </c>
      <c r="BL13" s="168">
        <v>0</v>
      </c>
      <c r="BM13" s="168">
        <v>0</v>
      </c>
      <c r="BN13" s="168">
        <v>0</v>
      </c>
      <c r="BO13" s="168">
        <v>0</v>
      </c>
      <c r="BP13" s="166">
        <v>0</v>
      </c>
      <c r="BQ13" s="168">
        <v>0</v>
      </c>
      <c r="BR13" s="168">
        <v>0</v>
      </c>
      <c r="BS13" s="168">
        <v>0</v>
      </c>
      <c r="BT13" s="168">
        <v>0</v>
      </c>
      <c r="BU13" s="168">
        <v>0</v>
      </c>
      <c r="BV13" s="168">
        <v>0</v>
      </c>
      <c r="BW13" s="169">
        <v>0</v>
      </c>
      <c r="BX13" s="168">
        <v>0</v>
      </c>
      <c r="BY13" s="28"/>
    </row>
    <row r="14" spans="1:80" s="162" customFormat="1" ht="15.75" hidden="1" customHeight="1" x14ac:dyDescent="0.2">
      <c r="A14" s="31" t="s">
        <v>33</v>
      </c>
      <c r="B14" s="177" t="s">
        <v>49</v>
      </c>
      <c r="C14" s="31" t="s">
        <v>50</v>
      </c>
      <c r="D14" s="173">
        <v>0</v>
      </c>
      <c r="E14" s="171">
        <v>0</v>
      </c>
      <c r="F14" s="168">
        <v>0</v>
      </c>
      <c r="G14" s="168">
        <v>0</v>
      </c>
      <c r="H14" s="168">
        <v>0</v>
      </c>
      <c r="I14" s="168">
        <v>0</v>
      </c>
      <c r="J14" s="168">
        <v>0</v>
      </c>
      <c r="K14" s="168">
        <v>0</v>
      </c>
      <c r="L14" s="173">
        <v>0</v>
      </c>
      <c r="M14" s="168">
        <v>0</v>
      </c>
      <c r="N14" s="168">
        <v>0</v>
      </c>
      <c r="O14" s="168">
        <v>0</v>
      </c>
      <c r="P14" s="173">
        <v>0</v>
      </c>
      <c r="Q14" s="168">
        <v>0</v>
      </c>
      <c r="R14" s="168">
        <v>0</v>
      </c>
      <c r="S14" s="168">
        <v>0</v>
      </c>
      <c r="T14" s="173">
        <v>0</v>
      </c>
      <c r="U14" s="168">
        <v>0</v>
      </c>
      <c r="V14" s="168">
        <v>0</v>
      </c>
      <c r="W14" s="168">
        <v>0</v>
      </c>
      <c r="X14" s="168">
        <v>0</v>
      </c>
      <c r="Y14" s="168">
        <v>0</v>
      </c>
      <c r="Z14" s="168">
        <v>0</v>
      </c>
      <c r="AA14" s="168">
        <v>0</v>
      </c>
      <c r="AB14" s="174">
        <v>0</v>
      </c>
      <c r="AC14" s="168">
        <v>0</v>
      </c>
      <c r="AD14" s="168">
        <v>0</v>
      </c>
      <c r="AE14" s="168">
        <v>0</v>
      </c>
      <c r="AF14" s="168">
        <v>0</v>
      </c>
      <c r="AG14" s="168">
        <v>0</v>
      </c>
      <c r="AH14" s="168">
        <v>0</v>
      </c>
      <c r="AI14" s="168">
        <v>0</v>
      </c>
      <c r="AJ14" s="168">
        <v>0</v>
      </c>
      <c r="AK14" s="168">
        <v>0</v>
      </c>
      <c r="AL14" s="168">
        <v>0</v>
      </c>
      <c r="AM14" s="168">
        <v>0</v>
      </c>
      <c r="AN14" s="168">
        <v>0</v>
      </c>
      <c r="AO14" s="168">
        <v>0</v>
      </c>
      <c r="AP14" s="168">
        <v>0</v>
      </c>
      <c r="AQ14" s="168">
        <v>0</v>
      </c>
      <c r="AR14" s="168">
        <v>0</v>
      </c>
      <c r="AS14" s="168">
        <v>0</v>
      </c>
      <c r="AT14" s="168">
        <v>0</v>
      </c>
      <c r="AU14" s="168">
        <v>0</v>
      </c>
      <c r="AV14" s="168">
        <v>0</v>
      </c>
      <c r="AW14" s="168">
        <v>0</v>
      </c>
      <c r="AX14" s="168">
        <v>0</v>
      </c>
      <c r="AY14" s="168">
        <v>0</v>
      </c>
      <c r="AZ14" s="168">
        <v>0</v>
      </c>
      <c r="BA14" s="168">
        <v>0</v>
      </c>
      <c r="BB14" s="168">
        <v>0</v>
      </c>
      <c r="BC14" s="168">
        <v>0</v>
      </c>
      <c r="BD14" s="168">
        <v>0</v>
      </c>
      <c r="BE14" s="168">
        <v>0</v>
      </c>
      <c r="BF14" s="168">
        <v>0</v>
      </c>
      <c r="BG14" s="168">
        <v>0</v>
      </c>
      <c r="BH14" s="168">
        <v>0</v>
      </c>
      <c r="BI14" s="168">
        <v>0</v>
      </c>
      <c r="BJ14" s="168">
        <v>0</v>
      </c>
      <c r="BK14" s="168">
        <v>0</v>
      </c>
      <c r="BL14" s="174">
        <v>0</v>
      </c>
      <c r="BM14" s="168">
        <v>0</v>
      </c>
      <c r="BN14" s="173">
        <v>0</v>
      </c>
      <c r="BO14" s="168">
        <v>0</v>
      </c>
      <c r="BP14" s="166">
        <v>0</v>
      </c>
      <c r="BQ14" s="168">
        <v>0</v>
      </c>
      <c r="BR14" s="168">
        <v>0</v>
      </c>
      <c r="BS14" s="173">
        <v>0</v>
      </c>
      <c r="BT14" s="168">
        <v>0</v>
      </c>
      <c r="BU14" s="173">
        <v>0</v>
      </c>
      <c r="BV14" s="168">
        <v>0</v>
      </c>
      <c r="BW14" s="168">
        <v>0</v>
      </c>
      <c r="BX14" s="168">
        <v>0</v>
      </c>
      <c r="BY14" s="28"/>
    </row>
    <row r="15" spans="1:80" s="162" customFormat="1" ht="15.75" hidden="1" customHeight="1" x14ac:dyDescent="0.2">
      <c r="A15" s="31" t="s">
        <v>33</v>
      </c>
      <c r="B15" s="177" t="s">
        <v>51</v>
      </c>
      <c r="C15" s="31" t="s">
        <v>52</v>
      </c>
      <c r="D15" s="173">
        <v>0</v>
      </c>
      <c r="E15" s="171">
        <v>0</v>
      </c>
      <c r="F15" s="168">
        <v>0</v>
      </c>
      <c r="G15" s="168">
        <v>0</v>
      </c>
      <c r="H15" s="168">
        <v>0</v>
      </c>
      <c r="I15" s="168">
        <v>0</v>
      </c>
      <c r="J15" s="168">
        <v>0</v>
      </c>
      <c r="K15" s="168">
        <v>0</v>
      </c>
      <c r="L15" s="173">
        <v>0</v>
      </c>
      <c r="M15" s="168">
        <v>0</v>
      </c>
      <c r="N15" s="168">
        <v>0</v>
      </c>
      <c r="O15" s="168">
        <v>0</v>
      </c>
      <c r="P15" s="173">
        <v>0</v>
      </c>
      <c r="Q15" s="168">
        <v>0</v>
      </c>
      <c r="R15" s="168">
        <v>0</v>
      </c>
      <c r="S15" s="168">
        <v>0</v>
      </c>
      <c r="T15" s="173">
        <v>0</v>
      </c>
      <c r="U15" s="168">
        <v>0</v>
      </c>
      <c r="V15" s="168">
        <v>0</v>
      </c>
      <c r="W15" s="168">
        <v>0</v>
      </c>
      <c r="X15" s="168">
        <v>0</v>
      </c>
      <c r="Y15" s="168">
        <v>0</v>
      </c>
      <c r="Z15" s="168">
        <v>0</v>
      </c>
      <c r="AA15" s="168">
        <v>0</v>
      </c>
      <c r="AB15" s="174">
        <v>0</v>
      </c>
      <c r="AC15" s="168">
        <v>0</v>
      </c>
      <c r="AD15" s="168">
        <v>0</v>
      </c>
      <c r="AE15" s="168">
        <v>0</v>
      </c>
      <c r="AF15" s="168">
        <v>0</v>
      </c>
      <c r="AG15" s="168">
        <v>0</v>
      </c>
      <c r="AH15" s="168">
        <v>0</v>
      </c>
      <c r="AI15" s="168">
        <v>0</v>
      </c>
      <c r="AJ15" s="168">
        <v>0</v>
      </c>
      <c r="AK15" s="168">
        <v>0</v>
      </c>
      <c r="AL15" s="168">
        <v>0</v>
      </c>
      <c r="AM15" s="168">
        <v>0</v>
      </c>
      <c r="AN15" s="168">
        <v>0</v>
      </c>
      <c r="AO15" s="168">
        <v>0</v>
      </c>
      <c r="AP15" s="168">
        <v>0</v>
      </c>
      <c r="AQ15" s="168">
        <v>0</v>
      </c>
      <c r="AR15" s="168">
        <v>0</v>
      </c>
      <c r="AS15" s="168">
        <v>0</v>
      </c>
      <c r="AT15" s="168">
        <v>0</v>
      </c>
      <c r="AU15" s="168">
        <v>0</v>
      </c>
      <c r="AV15" s="168">
        <v>0</v>
      </c>
      <c r="AW15" s="168">
        <v>0</v>
      </c>
      <c r="AX15" s="168">
        <v>0</v>
      </c>
      <c r="AY15" s="168">
        <v>0</v>
      </c>
      <c r="AZ15" s="168">
        <v>0</v>
      </c>
      <c r="BA15" s="168">
        <v>0</v>
      </c>
      <c r="BB15" s="168">
        <v>0</v>
      </c>
      <c r="BC15" s="168">
        <v>0</v>
      </c>
      <c r="BD15" s="168">
        <v>0</v>
      </c>
      <c r="BE15" s="168">
        <v>0</v>
      </c>
      <c r="BF15" s="168">
        <v>0</v>
      </c>
      <c r="BG15" s="168">
        <v>0</v>
      </c>
      <c r="BH15" s="168">
        <v>0</v>
      </c>
      <c r="BI15" s="168">
        <v>0</v>
      </c>
      <c r="BJ15" s="168">
        <v>0</v>
      </c>
      <c r="BK15" s="168">
        <v>0</v>
      </c>
      <c r="BL15" s="174">
        <v>0</v>
      </c>
      <c r="BM15" s="168">
        <v>0</v>
      </c>
      <c r="BN15" s="173">
        <v>0</v>
      </c>
      <c r="BO15" s="168">
        <v>0</v>
      </c>
      <c r="BP15" s="166">
        <v>0</v>
      </c>
      <c r="BQ15" s="168">
        <v>0</v>
      </c>
      <c r="BR15" s="168">
        <v>0</v>
      </c>
      <c r="BS15" s="173">
        <v>0</v>
      </c>
      <c r="BT15" s="168">
        <v>0</v>
      </c>
      <c r="BU15" s="173">
        <v>0</v>
      </c>
      <c r="BV15" s="168">
        <v>0</v>
      </c>
      <c r="BW15" s="168">
        <v>0</v>
      </c>
      <c r="BX15" s="168">
        <v>0</v>
      </c>
      <c r="BY15" s="28"/>
    </row>
    <row r="16" spans="1:80" s="162" customFormat="1" ht="15.75" hidden="1" customHeight="1" x14ac:dyDescent="0.2">
      <c r="A16" s="31" t="s">
        <v>33</v>
      </c>
      <c r="B16" s="177" t="s">
        <v>53</v>
      </c>
      <c r="C16" s="31" t="s">
        <v>54</v>
      </c>
      <c r="D16" s="173">
        <v>0</v>
      </c>
      <c r="E16" s="171">
        <v>0</v>
      </c>
      <c r="F16" s="168">
        <v>0</v>
      </c>
      <c r="G16" s="168">
        <v>0</v>
      </c>
      <c r="H16" s="168">
        <v>0</v>
      </c>
      <c r="I16" s="168">
        <v>0</v>
      </c>
      <c r="J16" s="168">
        <v>0</v>
      </c>
      <c r="K16" s="168">
        <v>0</v>
      </c>
      <c r="L16" s="173">
        <v>0</v>
      </c>
      <c r="M16" s="168">
        <v>0</v>
      </c>
      <c r="N16" s="168">
        <v>0</v>
      </c>
      <c r="O16" s="168">
        <v>0</v>
      </c>
      <c r="P16" s="173">
        <v>0</v>
      </c>
      <c r="Q16" s="168">
        <v>0</v>
      </c>
      <c r="R16" s="168">
        <v>0</v>
      </c>
      <c r="S16" s="168">
        <v>0</v>
      </c>
      <c r="T16" s="173">
        <v>0</v>
      </c>
      <c r="U16" s="168">
        <v>0</v>
      </c>
      <c r="V16" s="168">
        <v>0</v>
      </c>
      <c r="W16" s="168">
        <v>0</v>
      </c>
      <c r="X16" s="168">
        <v>0</v>
      </c>
      <c r="Y16" s="168">
        <v>0</v>
      </c>
      <c r="Z16" s="168">
        <v>0</v>
      </c>
      <c r="AA16" s="168">
        <v>0</v>
      </c>
      <c r="AB16" s="174">
        <v>0</v>
      </c>
      <c r="AC16" s="168">
        <v>0</v>
      </c>
      <c r="AD16" s="168">
        <v>0</v>
      </c>
      <c r="AE16" s="168">
        <v>0</v>
      </c>
      <c r="AF16" s="168">
        <v>0</v>
      </c>
      <c r="AG16" s="168">
        <v>0</v>
      </c>
      <c r="AH16" s="168">
        <v>0</v>
      </c>
      <c r="AI16" s="168">
        <v>0</v>
      </c>
      <c r="AJ16" s="168">
        <v>0</v>
      </c>
      <c r="AK16" s="168">
        <v>0</v>
      </c>
      <c r="AL16" s="168">
        <v>0</v>
      </c>
      <c r="AM16" s="168">
        <v>0</v>
      </c>
      <c r="AN16" s="168">
        <v>0</v>
      </c>
      <c r="AO16" s="168">
        <v>0</v>
      </c>
      <c r="AP16" s="168">
        <v>0</v>
      </c>
      <c r="AQ16" s="168">
        <v>0</v>
      </c>
      <c r="AR16" s="168">
        <v>0</v>
      </c>
      <c r="AS16" s="168">
        <v>0</v>
      </c>
      <c r="AT16" s="168">
        <v>0</v>
      </c>
      <c r="AU16" s="168">
        <v>0</v>
      </c>
      <c r="AV16" s="168">
        <v>0</v>
      </c>
      <c r="AW16" s="168">
        <v>0</v>
      </c>
      <c r="AX16" s="168">
        <v>0</v>
      </c>
      <c r="AY16" s="168">
        <v>0</v>
      </c>
      <c r="AZ16" s="168">
        <v>0</v>
      </c>
      <c r="BA16" s="168">
        <v>0</v>
      </c>
      <c r="BB16" s="168">
        <v>0</v>
      </c>
      <c r="BC16" s="168">
        <v>0</v>
      </c>
      <c r="BD16" s="168">
        <v>0</v>
      </c>
      <c r="BE16" s="168">
        <v>0</v>
      </c>
      <c r="BF16" s="168">
        <v>0</v>
      </c>
      <c r="BG16" s="168">
        <v>0</v>
      </c>
      <c r="BH16" s="168">
        <v>0</v>
      </c>
      <c r="BI16" s="168">
        <v>0</v>
      </c>
      <c r="BJ16" s="168">
        <v>0</v>
      </c>
      <c r="BK16" s="168">
        <v>0</v>
      </c>
      <c r="BL16" s="174">
        <v>0</v>
      </c>
      <c r="BM16" s="168">
        <v>0</v>
      </c>
      <c r="BN16" s="173">
        <v>0</v>
      </c>
      <c r="BO16" s="168">
        <v>0</v>
      </c>
      <c r="BP16" s="166">
        <v>0</v>
      </c>
      <c r="BQ16" s="168">
        <v>0</v>
      </c>
      <c r="BR16" s="168">
        <v>0</v>
      </c>
      <c r="BS16" s="173">
        <v>0</v>
      </c>
      <c r="BT16" s="168">
        <v>0</v>
      </c>
      <c r="BU16" s="173">
        <v>0</v>
      </c>
      <c r="BV16" s="168">
        <v>0</v>
      </c>
      <c r="BW16" s="168">
        <v>0</v>
      </c>
      <c r="BX16" s="168">
        <v>0</v>
      </c>
      <c r="BY16" s="28"/>
    </row>
    <row r="17" spans="1:77" s="162" customFormat="1" ht="15.75" customHeight="1" x14ac:dyDescent="0.2">
      <c r="A17" s="25" t="s">
        <v>55</v>
      </c>
      <c r="B17" s="135" t="s">
        <v>56</v>
      </c>
      <c r="C17" s="134" t="s">
        <v>57</v>
      </c>
      <c r="D17" s="173">
        <v>0</v>
      </c>
      <c r="E17" s="171">
        <v>0</v>
      </c>
      <c r="F17" s="168">
        <v>0</v>
      </c>
      <c r="G17" s="168">
        <v>0</v>
      </c>
      <c r="H17" s="168">
        <v>0</v>
      </c>
      <c r="I17" s="168">
        <v>0</v>
      </c>
      <c r="J17" s="168">
        <v>0</v>
      </c>
      <c r="K17" s="168">
        <v>0</v>
      </c>
      <c r="L17" s="168">
        <v>0</v>
      </c>
      <c r="M17" s="168">
        <v>0</v>
      </c>
      <c r="N17" s="168">
        <v>0</v>
      </c>
      <c r="O17" s="168">
        <v>0</v>
      </c>
      <c r="P17" s="172">
        <v>0</v>
      </c>
      <c r="Q17" s="168">
        <v>0</v>
      </c>
      <c r="R17" s="168">
        <v>0</v>
      </c>
      <c r="S17" s="168">
        <v>0</v>
      </c>
      <c r="T17" s="168">
        <v>0</v>
      </c>
      <c r="U17" s="168">
        <v>0</v>
      </c>
      <c r="V17" s="168">
        <v>0</v>
      </c>
      <c r="W17" s="168">
        <v>0</v>
      </c>
      <c r="X17" s="168">
        <v>0</v>
      </c>
      <c r="Y17" s="168">
        <v>0</v>
      </c>
      <c r="Z17" s="168">
        <v>0</v>
      </c>
      <c r="AA17" s="168">
        <v>0</v>
      </c>
      <c r="AB17" s="174">
        <v>0</v>
      </c>
      <c r="AC17" s="168">
        <v>0</v>
      </c>
      <c r="AD17" s="168">
        <v>0</v>
      </c>
      <c r="AE17" s="168">
        <v>0</v>
      </c>
      <c r="AF17" s="168">
        <v>0</v>
      </c>
      <c r="AG17" s="168">
        <v>0</v>
      </c>
      <c r="AH17" s="168">
        <v>0</v>
      </c>
      <c r="AI17" s="168">
        <v>0</v>
      </c>
      <c r="AJ17" s="168">
        <v>0</v>
      </c>
      <c r="AK17" s="168">
        <v>0</v>
      </c>
      <c r="AL17" s="168">
        <v>0</v>
      </c>
      <c r="AM17" s="168">
        <v>0</v>
      </c>
      <c r="AN17" s="168">
        <v>0</v>
      </c>
      <c r="AO17" s="168">
        <v>0</v>
      </c>
      <c r="AP17" s="168">
        <v>0</v>
      </c>
      <c r="AQ17" s="168">
        <v>0</v>
      </c>
      <c r="AR17" s="168">
        <v>0</v>
      </c>
      <c r="AS17" s="168">
        <v>0</v>
      </c>
      <c r="AT17" s="168">
        <v>0</v>
      </c>
      <c r="AU17" s="168">
        <v>0</v>
      </c>
      <c r="AV17" s="168">
        <v>0</v>
      </c>
      <c r="AW17" s="168">
        <v>0</v>
      </c>
      <c r="AX17" s="168">
        <v>0</v>
      </c>
      <c r="AY17" s="168">
        <v>0</v>
      </c>
      <c r="AZ17" s="168">
        <v>0</v>
      </c>
      <c r="BA17" s="168">
        <v>0</v>
      </c>
      <c r="BB17" s="168">
        <v>0</v>
      </c>
      <c r="BC17" s="168">
        <v>0</v>
      </c>
      <c r="BD17" s="168">
        <v>0</v>
      </c>
      <c r="BE17" s="168">
        <v>0</v>
      </c>
      <c r="BF17" s="168">
        <v>0</v>
      </c>
      <c r="BG17" s="168">
        <v>0</v>
      </c>
      <c r="BH17" s="168">
        <v>0</v>
      </c>
      <c r="BI17" s="168">
        <v>0</v>
      </c>
      <c r="BJ17" s="168">
        <v>0</v>
      </c>
      <c r="BK17" s="168">
        <v>0</v>
      </c>
      <c r="BL17" s="174">
        <v>0</v>
      </c>
      <c r="BM17" s="168">
        <v>0</v>
      </c>
      <c r="BN17" s="173">
        <v>0</v>
      </c>
      <c r="BO17" s="168">
        <v>0</v>
      </c>
      <c r="BP17" s="166">
        <v>0</v>
      </c>
      <c r="BQ17" s="168">
        <v>0</v>
      </c>
      <c r="BR17" s="168">
        <v>0</v>
      </c>
      <c r="BS17" s="173">
        <v>0</v>
      </c>
      <c r="BT17" s="168">
        <v>0</v>
      </c>
      <c r="BU17" s="173">
        <v>0</v>
      </c>
      <c r="BV17" s="168">
        <v>0</v>
      </c>
      <c r="BW17" s="169">
        <v>0</v>
      </c>
      <c r="BX17" s="168">
        <v>0</v>
      </c>
      <c r="BY17" s="28"/>
    </row>
    <row r="18" spans="1:77" s="162" customFormat="1" ht="15.75" hidden="1" customHeight="1" x14ac:dyDescent="0.2">
      <c r="A18" s="31" t="s">
        <v>33</v>
      </c>
      <c r="B18" s="177" t="s">
        <v>58</v>
      </c>
      <c r="C18" s="31" t="s">
        <v>59</v>
      </c>
      <c r="D18" s="173">
        <v>0</v>
      </c>
      <c r="E18" s="171">
        <v>0</v>
      </c>
      <c r="F18" s="168">
        <v>0</v>
      </c>
      <c r="G18" s="168">
        <v>0</v>
      </c>
      <c r="H18" s="168">
        <v>0</v>
      </c>
      <c r="I18" s="168">
        <v>0</v>
      </c>
      <c r="J18" s="168">
        <v>0</v>
      </c>
      <c r="K18" s="168">
        <v>0</v>
      </c>
      <c r="L18" s="173">
        <v>0</v>
      </c>
      <c r="M18" s="168">
        <v>0</v>
      </c>
      <c r="N18" s="168">
        <v>0</v>
      </c>
      <c r="O18" s="168">
        <v>0</v>
      </c>
      <c r="P18" s="173">
        <v>0</v>
      </c>
      <c r="Q18" s="168">
        <v>0</v>
      </c>
      <c r="R18" s="168">
        <v>0</v>
      </c>
      <c r="S18" s="168">
        <v>0</v>
      </c>
      <c r="T18" s="173">
        <v>0</v>
      </c>
      <c r="U18" s="168">
        <v>0</v>
      </c>
      <c r="V18" s="168">
        <v>0</v>
      </c>
      <c r="W18" s="168">
        <v>0</v>
      </c>
      <c r="X18" s="168">
        <v>0</v>
      </c>
      <c r="Y18" s="168">
        <v>0</v>
      </c>
      <c r="Z18" s="168">
        <v>0</v>
      </c>
      <c r="AA18" s="168">
        <v>0</v>
      </c>
      <c r="AB18" s="174">
        <v>0</v>
      </c>
      <c r="AC18" s="168">
        <v>0</v>
      </c>
      <c r="AD18" s="168">
        <v>0</v>
      </c>
      <c r="AE18" s="168">
        <v>0</v>
      </c>
      <c r="AF18" s="168">
        <v>0</v>
      </c>
      <c r="AG18" s="168">
        <v>0</v>
      </c>
      <c r="AH18" s="168">
        <v>0</v>
      </c>
      <c r="AI18" s="168">
        <v>0</v>
      </c>
      <c r="AJ18" s="168">
        <v>0</v>
      </c>
      <c r="AK18" s="168">
        <v>0</v>
      </c>
      <c r="AL18" s="168">
        <v>0</v>
      </c>
      <c r="AM18" s="168">
        <v>0</v>
      </c>
      <c r="AN18" s="168">
        <v>0</v>
      </c>
      <c r="AO18" s="168">
        <v>0</v>
      </c>
      <c r="AP18" s="168">
        <v>0</v>
      </c>
      <c r="AQ18" s="168">
        <v>0</v>
      </c>
      <c r="AR18" s="168">
        <v>0</v>
      </c>
      <c r="AS18" s="168">
        <v>0</v>
      </c>
      <c r="AT18" s="168">
        <v>0</v>
      </c>
      <c r="AU18" s="168">
        <v>0</v>
      </c>
      <c r="AV18" s="168">
        <v>0</v>
      </c>
      <c r="AW18" s="168">
        <v>0</v>
      </c>
      <c r="AX18" s="168">
        <v>0</v>
      </c>
      <c r="AY18" s="168">
        <v>0</v>
      </c>
      <c r="AZ18" s="168">
        <v>0</v>
      </c>
      <c r="BA18" s="168">
        <v>0</v>
      </c>
      <c r="BB18" s="168">
        <v>0</v>
      </c>
      <c r="BC18" s="168">
        <v>0</v>
      </c>
      <c r="BD18" s="168">
        <v>0</v>
      </c>
      <c r="BE18" s="168">
        <v>0</v>
      </c>
      <c r="BF18" s="168">
        <v>0</v>
      </c>
      <c r="BG18" s="168">
        <v>0</v>
      </c>
      <c r="BH18" s="168">
        <v>0</v>
      </c>
      <c r="BI18" s="168">
        <v>0</v>
      </c>
      <c r="BJ18" s="168">
        <v>0</v>
      </c>
      <c r="BK18" s="168">
        <v>0</v>
      </c>
      <c r="BL18" s="174">
        <v>0</v>
      </c>
      <c r="BM18" s="168">
        <v>0</v>
      </c>
      <c r="BN18" s="173">
        <v>0</v>
      </c>
      <c r="BO18" s="168">
        <v>0</v>
      </c>
      <c r="BP18" s="166">
        <v>0</v>
      </c>
      <c r="BQ18" s="168">
        <v>0</v>
      </c>
      <c r="BR18" s="168">
        <v>0</v>
      </c>
      <c r="BS18" s="173">
        <v>0</v>
      </c>
      <c r="BT18" s="168">
        <v>0</v>
      </c>
      <c r="BU18" s="173">
        <v>0</v>
      </c>
      <c r="BV18" s="168">
        <v>0</v>
      </c>
      <c r="BW18" s="168">
        <v>0</v>
      </c>
      <c r="BX18" s="168">
        <v>0</v>
      </c>
      <c r="BY18" s="28"/>
    </row>
    <row r="19" spans="1:77" s="162" customFormat="1" ht="15.75" hidden="1" customHeight="1" x14ac:dyDescent="0.2">
      <c r="A19" s="31" t="s">
        <v>33</v>
      </c>
      <c r="B19" s="177" t="s">
        <v>60</v>
      </c>
      <c r="C19" s="31" t="s">
        <v>61</v>
      </c>
      <c r="D19" s="173">
        <v>0</v>
      </c>
      <c r="E19" s="171">
        <v>0</v>
      </c>
      <c r="F19" s="168">
        <v>0</v>
      </c>
      <c r="G19" s="168">
        <v>0</v>
      </c>
      <c r="H19" s="168">
        <v>0</v>
      </c>
      <c r="I19" s="168">
        <v>0</v>
      </c>
      <c r="J19" s="168">
        <v>0</v>
      </c>
      <c r="K19" s="168">
        <v>0</v>
      </c>
      <c r="L19" s="173">
        <v>0</v>
      </c>
      <c r="M19" s="168">
        <v>0</v>
      </c>
      <c r="N19" s="168">
        <v>0</v>
      </c>
      <c r="O19" s="168">
        <v>0</v>
      </c>
      <c r="P19" s="173">
        <v>0</v>
      </c>
      <c r="Q19" s="168">
        <v>0</v>
      </c>
      <c r="R19" s="168">
        <v>0</v>
      </c>
      <c r="S19" s="168">
        <v>0</v>
      </c>
      <c r="T19" s="173">
        <v>0</v>
      </c>
      <c r="U19" s="168">
        <v>0</v>
      </c>
      <c r="V19" s="168">
        <v>0</v>
      </c>
      <c r="W19" s="168">
        <v>0</v>
      </c>
      <c r="X19" s="168">
        <v>0</v>
      </c>
      <c r="Y19" s="168">
        <v>0</v>
      </c>
      <c r="Z19" s="168">
        <v>0</v>
      </c>
      <c r="AA19" s="168">
        <v>0</v>
      </c>
      <c r="AB19" s="174">
        <v>0</v>
      </c>
      <c r="AC19" s="168">
        <v>0</v>
      </c>
      <c r="AD19" s="168">
        <v>0</v>
      </c>
      <c r="AE19" s="168">
        <v>0</v>
      </c>
      <c r="AF19" s="168">
        <v>0</v>
      </c>
      <c r="AG19" s="168">
        <v>0</v>
      </c>
      <c r="AH19" s="168">
        <v>0</v>
      </c>
      <c r="AI19" s="168">
        <v>0</v>
      </c>
      <c r="AJ19" s="168">
        <v>0</v>
      </c>
      <c r="AK19" s="168">
        <v>0</v>
      </c>
      <c r="AL19" s="168">
        <v>0</v>
      </c>
      <c r="AM19" s="168">
        <v>0</v>
      </c>
      <c r="AN19" s="168">
        <v>0</v>
      </c>
      <c r="AO19" s="168">
        <v>0</v>
      </c>
      <c r="AP19" s="168">
        <v>0</v>
      </c>
      <c r="AQ19" s="168">
        <v>0</v>
      </c>
      <c r="AR19" s="168">
        <v>0</v>
      </c>
      <c r="AS19" s="168">
        <v>0</v>
      </c>
      <c r="AT19" s="168">
        <v>0</v>
      </c>
      <c r="AU19" s="168">
        <v>0</v>
      </c>
      <c r="AV19" s="168">
        <v>0</v>
      </c>
      <c r="AW19" s="168">
        <v>0</v>
      </c>
      <c r="AX19" s="168">
        <v>0</v>
      </c>
      <c r="AY19" s="168">
        <v>0</v>
      </c>
      <c r="AZ19" s="168">
        <v>0</v>
      </c>
      <c r="BA19" s="168">
        <v>0</v>
      </c>
      <c r="BB19" s="168">
        <v>0</v>
      </c>
      <c r="BC19" s="168">
        <v>0</v>
      </c>
      <c r="BD19" s="168">
        <v>0</v>
      </c>
      <c r="BE19" s="168">
        <v>0</v>
      </c>
      <c r="BF19" s="168">
        <v>0</v>
      </c>
      <c r="BG19" s="168">
        <v>0</v>
      </c>
      <c r="BH19" s="168">
        <v>0</v>
      </c>
      <c r="BI19" s="168">
        <v>0</v>
      </c>
      <c r="BJ19" s="168">
        <v>0</v>
      </c>
      <c r="BK19" s="168">
        <v>0</v>
      </c>
      <c r="BL19" s="174">
        <v>0</v>
      </c>
      <c r="BM19" s="168">
        <v>0</v>
      </c>
      <c r="BN19" s="173">
        <v>0</v>
      </c>
      <c r="BO19" s="168">
        <v>0</v>
      </c>
      <c r="BP19" s="166">
        <v>0</v>
      </c>
      <c r="BQ19" s="168">
        <v>0</v>
      </c>
      <c r="BR19" s="168">
        <v>0</v>
      </c>
      <c r="BS19" s="173">
        <v>0</v>
      </c>
      <c r="BT19" s="168">
        <v>0</v>
      </c>
      <c r="BU19" s="173">
        <v>0</v>
      </c>
      <c r="BV19" s="168">
        <v>0</v>
      </c>
      <c r="BW19" s="168">
        <v>0</v>
      </c>
      <c r="BX19" s="168">
        <v>0</v>
      </c>
      <c r="BY19" s="28"/>
    </row>
    <row r="20" spans="1:77" s="162" customFormat="1" ht="15.75" hidden="1" customHeight="1" x14ac:dyDescent="0.2">
      <c r="A20" s="31" t="s">
        <v>33</v>
      </c>
      <c r="B20" s="177" t="s">
        <v>62</v>
      </c>
      <c r="C20" s="31" t="s">
        <v>63</v>
      </c>
      <c r="D20" s="173">
        <v>0</v>
      </c>
      <c r="E20" s="171">
        <v>0</v>
      </c>
      <c r="F20" s="168">
        <v>0</v>
      </c>
      <c r="G20" s="168">
        <v>0</v>
      </c>
      <c r="H20" s="168">
        <v>0</v>
      </c>
      <c r="I20" s="168">
        <v>0</v>
      </c>
      <c r="J20" s="168">
        <v>0</v>
      </c>
      <c r="K20" s="168">
        <v>0</v>
      </c>
      <c r="L20" s="173">
        <v>0</v>
      </c>
      <c r="M20" s="168">
        <v>0</v>
      </c>
      <c r="N20" s="168">
        <v>0</v>
      </c>
      <c r="O20" s="168">
        <v>0</v>
      </c>
      <c r="P20" s="173">
        <v>0</v>
      </c>
      <c r="Q20" s="168">
        <v>0</v>
      </c>
      <c r="R20" s="168">
        <v>0</v>
      </c>
      <c r="S20" s="168">
        <v>0</v>
      </c>
      <c r="T20" s="173">
        <v>0</v>
      </c>
      <c r="U20" s="168">
        <v>0</v>
      </c>
      <c r="V20" s="168">
        <v>0</v>
      </c>
      <c r="W20" s="168">
        <v>0</v>
      </c>
      <c r="X20" s="168">
        <v>0</v>
      </c>
      <c r="Y20" s="168">
        <v>0</v>
      </c>
      <c r="Z20" s="168">
        <v>0</v>
      </c>
      <c r="AA20" s="168">
        <v>0</v>
      </c>
      <c r="AB20" s="174">
        <v>0</v>
      </c>
      <c r="AC20" s="168">
        <v>0</v>
      </c>
      <c r="AD20" s="168">
        <v>0</v>
      </c>
      <c r="AE20" s="168">
        <v>0</v>
      </c>
      <c r="AF20" s="168">
        <v>0</v>
      </c>
      <c r="AG20" s="168">
        <v>0</v>
      </c>
      <c r="AH20" s="168">
        <v>0</v>
      </c>
      <c r="AI20" s="168">
        <v>0</v>
      </c>
      <c r="AJ20" s="168">
        <v>0</v>
      </c>
      <c r="AK20" s="168">
        <v>0</v>
      </c>
      <c r="AL20" s="168">
        <v>0</v>
      </c>
      <c r="AM20" s="168">
        <v>0</v>
      </c>
      <c r="AN20" s="168">
        <v>0</v>
      </c>
      <c r="AO20" s="168">
        <v>0</v>
      </c>
      <c r="AP20" s="168">
        <v>0</v>
      </c>
      <c r="AQ20" s="168">
        <v>0</v>
      </c>
      <c r="AR20" s="168">
        <v>0</v>
      </c>
      <c r="AS20" s="168">
        <v>0</v>
      </c>
      <c r="AT20" s="168">
        <v>0</v>
      </c>
      <c r="AU20" s="168">
        <v>0</v>
      </c>
      <c r="AV20" s="168">
        <v>0</v>
      </c>
      <c r="AW20" s="168">
        <v>0</v>
      </c>
      <c r="AX20" s="168">
        <v>0</v>
      </c>
      <c r="AY20" s="168">
        <v>0</v>
      </c>
      <c r="AZ20" s="168">
        <v>0</v>
      </c>
      <c r="BA20" s="168">
        <v>0</v>
      </c>
      <c r="BB20" s="168">
        <v>0</v>
      </c>
      <c r="BC20" s="168">
        <v>0</v>
      </c>
      <c r="BD20" s="168">
        <v>0</v>
      </c>
      <c r="BE20" s="168">
        <v>0</v>
      </c>
      <c r="BF20" s="168">
        <v>0</v>
      </c>
      <c r="BG20" s="168">
        <v>0</v>
      </c>
      <c r="BH20" s="168">
        <v>0</v>
      </c>
      <c r="BI20" s="168">
        <v>0</v>
      </c>
      <c r="BJ20" s="168">
        <v>0</v>
      </c>
      <c r="BK20" s="168">
        <v>0</v>
      </c>
      <c r="BL20" s="174">
        <v>0</v>
      </c>
      <c r="BM20" s="168">
        <v>0</v>
      </c>
      <c r="BN20" s="173">
        <v>0</v>
      </c>
      <c r="BO20" s="168">
        <v>0</v>
      </c>
      <c r="BP20" s="166">
        <v>0</v>
      </c>
      <c r="BQ20" s="168">
        <v>0</v>
      </c>
      <c r="BR20" s="168">
        <v>0</v>
      </c>
      <c r="BS20" s="173">
        <v>0</v>
      </c>
      <c r="BT20" s="168">
        <v>0</v>
      </c>
      <c r="BU20" s="173">
        <v>0</v>
      </c>
      <c r="BV20" s="168">
        <v>0</v>
      </c>
      <c r="BW20" s="168">
        <v>0</v>
      </c>
      <c r="BX20" s="168">
        <v>0</v>
      </c>
      <c r="BY20" s="28"/>
    </row>
    <row r="21" spans="1:77" s="162" customFormat="1" ht="15.75" customHeight="1" x14ac:dyDescent="0.2">
      <c r="A21" s="25" t="s">
        <v>64</v>
      </c>
      <c r="B21" s="135" t="s">
        <v>65</v>
      </c>
      <c r="C21" s="134" t="s">
        <v>66</v>
      </c>
      <c r="D21" s="173">
        <v>931.26160000000004</v>
      </c>
      <c r="E21" s="171">
        <v>0</v>
      </c>
      <c r="F21" s="168">
        <v>0</v>
      </c>
      <c r="G21" s="168">
        <v>0</v>
      </c>
      <c r="H21" s="168">
        <v>0</v>
      </c>
      <c r="I21" s="168">
        <v>0</v>
      </c>
      <c r="J21" s="168">
        <v>0</v>
      </c>
      <c r="K21" s="168">
        <v>0</v>
      </c>
      <c r="L21" s="168">
        <v>0</v>
      </c>
      <c r="M21" s="168">
        <v>0</v>
      </c>
      <c r="N21" s="168">
        <v>0</v>
      </c>
      <c r="O21" s="168">
        <v>0</v>
      </c>
      <c r="P21" s="168">
        <v>0</v>
      </c>
      <c r="Q21" s="168">
        <v>0</v>
      </c>
      <c r="R21" s="168">
        <v>0</v>
      </c>
      <c r="S21" s="168">
        <v>0</v>
      </c>
      <c r="T21" s="172">
        <v>931.26160000000004</v>
      </c>
      <c r="U21" s="168">
        <v>0</v>
      </c>
      <c r="V21" s="168">
        <v>0</v>
      </c>
      <c r="W21" s="168">
        <v>0</v>
      </c>
      <c r="X21" s="168">
        <v>0</v>
      </c>
      <c r="Y21" s="168">
        <v>0</v>
      </c>
      <c r="Z21" s="168">
        <v>0</v>
      </c>
      <c r="AA21" s="168">
        <v>0</v>
      </c>
      <c r="AB21" s="174">
        <v>0</v>
      </c>
      <c r="AC21" s="168">
        <v>0</v>
      </c>
      <c r="AD21" s="168">
        <v>0</v>
      </c>
      <c r="AE21" s="168">
        <v>0</v>
      </c>
      <c r="AF21" s="168">
        <v>0</v>
      </c>
      <c r="AG21" s="168">
        <v>0</v>
      </c>
      <c r="AH21" s="168">
        <v>0</v>
      </c>
      <c r="AI21" s="168">
        <v>0</v>
      </c>
      <c r="AJ21" s="168">
        <v>0</v>
      </c>
      <c r="AK21" s="168">
        <v>0</v>
      </c>
      <c r="AL21" s="168">
        <v>0</v>
      </c>
      <c r="AM21" s="168">
        <v>0</v>
      </c>
      <c r="AN21" s="168">
        <v>0</v>
      </c>
      <c r="AO21" s="168">
        <v>0</v>
      </c>
      <c r="AP21" s="168">
        <v>0</v>
      </c>
      <c r="AQ21" s="168">
        <v>0</v>
      </c>
      <c r="AR21" s="168">
        <v>0</v>
      </c>
      <c r="AS21" s="168">
        <v>0</v>
      </c>
      <c r="AT21" s="168">
        <v>0</v>
      </c>
      <c r="AU21" s="168">
        <v>0</v>
      </c>
      <c r="AV21" s="168">
        <v>0</v>
      </c>
      <c r="AW21" s="168">
        <v>0</v>
      </c>
      <c r="AX21" s="168">
        <v>0</v>
      </c>
      <c r="AY21" s="168">
        <v>0</v>
      </c>
      <c r="AZ21" s="168">
        <v>0</v>
      </c>
      <c r="BA21" s="168">
        <v>0</v>
      </c>
      <c r="BB21" s="168">
        <v>0</v>
      </c>
      <c r="BC21" s="168">
        <v>0</v>
      </c>
      <c r="BD21" s="168">
        <v>0</v>
      </c>
      <c r="BE21" s="168">
        <v>0</v>
      </c>
      <c r="BF21" s="168">
        <v>0</v>
      </c>
      <c r="BG21" s="168">
        <v>0</v>
      </c>
      <c r="BH21" s="168">
        <v>0</v>
      </c>
      <c r="BI21" s="168">
        <v>0</v>
      </c>
      <c r="BJ21" s="168">
        <v>0</v>
      </c>
      <c r="BK21" s="168">
        <v>0</v>
      </c>
      <c r="BL21" s="174">
        <v>0</v>
      </c>
      <c r="BM21" s="168">
        <v>0</v>
      </c>
      <c r="BN21" s="173">
        <v>0</v>
      </c>
      <c r="BO21" s="168">
        <v>0</v>
      </c>
      <c r="BP21" s="166">
        <v>0</v>
      </c>
      <c r="BQ21" s="168">
        <v>0</v>
      </c>
      <c r="BR21" s="168">
        <v>0</v>
      </c>
      <c r="BS21" s="173">
        <v>0</v>
      </c>
      <c r="BT21" s="168">
        <v>0</v>
      </c>
      <c r="BU21" s="173">
        <v>0</v>
      </c>
      <c r="BV21" s="168">
        <v>0</v>
      </c>
      <c r="BW21" s="169">
        <v>0</v>
      </c>
      <c r="BX21" s="168">
        <v>931.26160000000004</v>
      </c>
      <c r="BY21" s="28"/>
    </row>
    <row r="22" spans="1:77" s="162" customFormat="1" ht="15.75" customHeight="1" x14ac:dyDescent="0.2">
      <c r="A22" s="31" t="s">
        <v>33</v>
      </c>
      <c r="B22" s="177" t="s">
        <v>67</v>
      </c>
      <c r="C22" s="31" t="s">
        <v>68</v>
      </c>
      <c r="D22" s="173">
        <v>0</v>
      </c>
      <c r="E22" s="171">
        <v>0</v>
      </c>
      <c r="F22" s="168">
        <v>0</v>
      </c>
      <c r="G22" s="168">
        <v>0</v>
      </c>
      <c r="H22" s="168">
        <v>0</v>
      </c>
      <c r="I22" s="168">
        <v>0</v>
      </c>
      <c r="J22" s="168">
        <v>0</v>
      </c>
      <c r="K22" s="168">
        <v>0</v>
      </c>
      <c r="L22" s="173">
        <v>0</v>
      </c>
      <c r="M22" s="168">
        <v>0</v>
      </c>
      <c r="N22" s="168">
        <v>0</v>
      </c>
      <c r="O22" s="168">
        <v>0</v>
      </c>
      <c r="P22" s="173">
        <v>0</v>
      </c>
      <c r="Q22" s="168">
        <v>0</v>
      </c>
      <c r="R22" s="168">
        <v>0</v>
      </c>
      <c r="S22" s="168">
        <v>0</v>
      </c>
      <c r="T22" s="173">
        <v>0</v>
      </c>
      <c r="U22" s="172">
        <v>0</v>
      </c>
      <c r="V22" s="168">
        <v>0</v>
      </c>
      <c r="W22" s="168">
        <v>0</v>
      </c>
      <c r="X22" s="168">
        <v>0</v>
      </c>
      <c r="Y22" s="168">
        <v>0</v>
      </c>
      <c r="Z22" s="168">
        <v>0</v>
      </c>
      <c r="AA22" s="168">
        <v>0</v>
      </c>
      <c r="AB22" s="174">
        <v>0</v>
      </c>
      <c r="AC22" s="168">
        <v>0</v>
      </c>
      <c r="AD22" s="168">
        <v>0</v>
      </c>
      <c r="AE22" s="168">
        <v>0</v>
      </c>
      <c r="AF22" s="168">
        <v>0</v>
      </c>
      <c r="AG22" s="168">
        <v>0</v>
      </c>
      <c r="AH22" s="168">
        <v>0</v>
      </c>
      <c r="AI22" s="168">
        <v>0</v>
      </c>
      <c r="AJ22" s="168">
        <v>0</v>
      </c>
      <c r="AK22" s="168">
        <v>0</v>
      </c>
      <c r="AL22" s="168">
        <v>0</v>
      </c>
      <c r="AM22" s="168">
        <v>0</v>
      </c>
      <c r="AN22" s="168">
        <v>0</v>
      </c>
      <c r="AO22" s="168">
        <v>0</v>
      </c>
      <c r="AP22" s="168">
        <v>0</v>
      </c>
      <c r="AQ22" s="168">
        <v>0</v>
      </c>
      <c r="AR22" s="168">
        <v>0</v>
      </c>
      <c r="AS22" s="168">
        <v>0</v>
      </c>
      <c r="AT22" s="168">
        <v>0</v>
      </c>
      <c r="AU22" s="168">
        <v>0</v>
      </c>
      <c r="AV22" s="168">
        <v>0</v>
      </c>
      <c r="AW22" s="168">
        <v>0</v>
      </c>
      <c r="AX22" s="168">
        <v>0</v>
      </c>
      <c r="AY22" s="168">
        <v>0</v>
      </c>
      <c r="AZ22" s="168">
        <v>0</v>
      </c>
      <c r="BA22" s="168">
        <v>0</v>
      </c>
      <c r="BB22" s="168">
        <v>0</v>
      </c>
      <c r="BC22" s="168">
        <v>0</v>
      </c>
      <c r="BD22" s="168">
        <v>0</v>
      </c>
      <c r="BE22" s="168">
        <v>0</v>
      </c>
      <c r="BF22" s="168">
        <v>0</v>
      </c>
      <c r="BG22" s="168">
        <v>0</v>
      </c>
      <c r="BH22" s="168">
        <v>0</v>
      </c>
      <c r="BI22" s="168">
        <v>0</v>
      </c>
      <c r="BJ22" s="168">
        <v>0</v>
      </c>
      <c r="BK22" s="168">
        <v>0</v>
      </c>
      <c r="BL22" s="174">
        <v>0</v>
      </c>
      <c r="BM22" s="168">
        <v>0</v>
      </c>
      <c r="BN22" s="173">
        <v>0</v>
      </c>
      <c r="BO22" s="168">
        <v>0</v>
      </c>
      <c r="BP22" s="166">
        <v>0</v>
      </c>
      <c r="BQ22" s="168">
        <v>0</v>
      </c>
      <c r="BR22" s="168">
        <v>0</v>
      </c>
      <c r="BS22" s="173">
        <v>0</v>
      </c>
      <c r="BT22" s="168">
        <v>0</v>
      </c>
      <c r="BU22" s="173">
        <v>0</v>
      </c>
      <c r="BV22" s="168">
        <v>0</v>
      </c>
      <c r="BW22" s="168">
        <v>0</v>
      </c>
      <c r="BX22" s="168">
        <v>0</v>
      </c>
      <c r="BY22" s="28"/>
    </row>
    <row r="23" spans="1:77" s="162" customFormat="1" ht="15.75" hidden="1" customHeight="1" x14ac:dyDescent="0.2">
      <c r="A23" s="31" t="s">
        <v>33</v>
      </c>
      <c r="B23" s="177" t="s">
        <v>69</v>
      </c>
      <c r="C23" s="31" t="s">
        <v>70</v>
      </c>
      <c r="D23" s="173">
        <v>931.26160000000004</v>
      </c>
      <c r="E23" s="171">
        <v>0</v>
      </c>
      <c r="F23" s="168">
        <v>0</v>
      </c>
      <c r="G23" s="168">
        <v>0</v>
      </c>
      <c r="H23" s="168">
        <v>0</v>
      </c>
      <c r="I23" s="168">
        <v>0</v>
      </c>
      <c r="J23" s="168">
        <v>0</v>
      </c>
      <c r="K23" s="168">
        <v>0</v>
      </c>
      <c r="L23" s="173">
        <v>0</v>
      </c>
      <c r="M23" s="168">
        <v>0</v>
      </c>
      <c r="N23" s="168">
        <v>0</v>
      </c>
      <c r="O23" s="168">
        <v>0</v>
      </c>
      <c r="P23" s="173">
        <v>0</v>
      </c>
      <c r="Q23" s="168">
        <v>0</v>
      </c>
      <c r="R23" s="168">
        <v>0</v>
      </c>
      <c r="S23" s="168">
        <v>0</v>
      </c>
      <c r="T23" s="173">
        <v>0</v>
      </c>
      <c r="U23" s="168">
        <v>0</v>
      </c>
      <c r="V23" s="168">
        <v>931.26160000000004</v>
      </c>
      <c r="W23" s="168">
        <v>0</v>
      </c>
      <c r="X23" s="168">
        <v>0</v>
      </c>
      <c r="Y23" s="168">
        <v>0</v>
      </c>
      <c r="Z23" s="168">
        <v>0</v>
      </c>
      <c r="AA23" s="168">
        <v>0</v>
      </c>
      <c r="AB23" s="174">
        <v>0</v>
      </c>
      <c r="AC23" s="168">
        <v>0</v>
      </c>
      <c r="AD23" s="168">
        <v>0</v>
      </c>
      <c r="AE23" s="168">
        <v>0</v>
      </c>
      <c r="AF23" s="168">
        <v>0</v>
      </c>
      <c r="AG23" s="168">
        <v>0</v>
      </c>
      <c r="AH23" s="168">
        <v>0</v>
      </c>
      <c r="AI23" s="168">
        <v>0</v>
      </c>
      <c r="AJ23" s="168">
        <v>0</v>
      </c>
      <c r="AK23" s="168">
        <v>0</v>
      </c>
      <c r="AL23" s="168">
        <v>0</v>
      </c>
      <c r="AM23" s="168">
        <v>0</v>
      </c>
      <c r="AN23" s="168">
        <v>0</v>
      </c>
      <c r="AO23" s="168">
        <v>0</v>
      </c>
      <c r="AP23" s="168">
        <v>0</v>
      </c>
      <c r="AQ23" s="168">
        <v>0</v>
      </c>
      <c r="AR23" s="168">
        <v>0</v>
      </c>
      <c r="AS23" s="168">
        <v>0</v>
      </c>
      <c r="AT23" s="168">
        <v>0</v>
      </c>
      <c r="AU23" s="168">
        <v>0</v>
      </c>
      <c r="AV23" s="168">
        <v>0</v>
      </c>
      <c r="AW23" s="168">
        <v>0</v>
      </c>
      <c r="AX23" s="168">
        <v>0</v>
      </c>
      <c r="AY23" s="168">
        <v>0</v>
      </c>
      <c r="AZ23" s="168">
        <v>0</v>
      </c>
      <c r="BA23" s="168">
        <v>0</v>
      </c>
      <c r="BB23" s="168">
        <v>0</v>
      </c>
      <c r="BC23" s="168">
        <v>0</v>
      </c>
      <c r="BD23" s="168">
        <v>0</v>
      </c>
      <c r="BE23" s="168">
        <v>0</v>
      </c>
      <c r="BF23" s="168">
        <v>0</v>
      </c>
      <c r="BG23" s="168">
        <v>0</v>
      </c>
      <c r="BH23" s="168">
        <v>0</v>
      </c>
      <c r="BI23" s="168">
        <v>0</v>
      </c>
      <c r="BJ23" s="168">
        <v>0</v>
      </c>
      <c r="BK23" s="168">
        <v>0</v>
      </c>
      <c r="BL23" s="174">
        <v>0</v>
      </c>
      <c r="BM23" s="168">
        <v>0</v>
      </c>
      <c r="BN23" s="173">
        <v>0</v>
      </c>
      <c r="BO23" s="168">
        <v>0</v>
      </c>
      <c r="BP23" s="166">
        <v>0</v>
      </c>
      <c r="BQ23" s="168">
        <v>0</v>
      </c>
      <c r="BR23" s="168">
        <v>0</v>
      </c>
      <c r="BS23" s="173">
        <v>0</v>
      </c>
      <c r="BT23" s="168">
        <v>0</v>
      </c>
      <c r="BU23" s="173">
        <v>0</v>
      </c>
      <c r="BV23" s="168">
        <v>0</v>
      </c>
      <c r="BW23" s="168">
        <v>0</v>
      </c>
      <c r="BX23" s="168">
        <v>931.26160000000004</v>
      </c>
      <c r="BY23" s="28"/>
    </row>
    <row r="24" spans="1:77" s="162" customFormat="1" ht="15.75" hidden="1" customHeight="1" x14ac:dyDescent="0.2">
      <c r="A24" s="31" t="s">
        <v>33</v>
      </c>
      <c r="B24" s="177" t="s">
        <v>71</v>
      </c>
      <c r="C24" s="31" t="s">
        <v>72</v>
      </c>
      <c r="D24" s="173">
        <v>0</v>
      </c>
      <c r="E24" s="171">
        <v>0</v>
      </c>
      <c r="F24" s="168">
        <v>0</v>
      </c>
      <c r="G24" s="168">
        <v>0</v>
      </c>
      <c r="H24" s="168">
        <v>0</v>
      </c>
      <c r="I24" s="168">
        <v>0</v>
      </c>
      <c r="J24" s="168">
        <v>0</v>
      </c>
      <c r="K24" s="168">
        <v>0</v>
      </c>
      <c r="L24" s="173">
        <v>0</v>
      </c>
      <c r="M24" s="168">
        <v>0</v>
      </c>
      <c r="N24" s="168">
        <v>0</v>
      </c>
      <c r="O24" s="168">
        <v>0</v>
      </c>
      <c r="P24" s="173">
        <v>0</v>
      </c>
      <c r="Q24" s="168">
        <v>0</v>
      </c>
      <c r="R24" s="168">
        <v>0</v>
      </c>
      <c r="S24" s="168">
        <v>0</v>
      </c>
      <c r="T24" s="173">
        <v>0</v>
      </c>
      <c r="U24" s="168">
        <v>0</v>
      </c>
      <c r="V24" s="168">
        <v>0</v>
      </c>
      <c r="W24" s="168">
        <v>0</v>
      </c>
      <c r="X24" s="168">
        <v>0</v>
      </c>
      <c r="Y24" s="168">
        <v>0</v>
      </c>
      <c r="Z24" s="168">
        <v>0</v>
      </c>
      <c r="AA24" s="168">
        <v>0</v>
      </c>
      <c r="AB24" s="174">
        <v>0</v>
      </c>
      <c r="AC24" s="168">
        <v>0</v>
      </c>
      <c r="AD24" s="168">
        <v>0</v>
      </c>
      <c r="AE24" s="168">
        <v>0</v>
      </c>
      <c r="AF24" s="168">
        <v>0</v>
      </c>
      <c r="AG24" s="168">
        <v>0</v>
      </c>
      <c r="AH24" s="168">
        <v>0</v>
      </c>
      <c r="AI24" s="168">
        <v>0</v>
      </c>
      <c r="AJ24" s="168">
        <v>0</v>
      </c>
      <c r="AK24" s="168">
        <v>0</v>
      </c>
      <c r="AL24" s="168">
        <v>0</v>
      </c>
      <c r="AM24" s="168">
        <v>0</v>
      </c>
      <c r="AN24" s="168">
        <v>0</v>
      </c>
      <c r="AO24" s="168">
        <v>0</v>
      </c>
      <c r="AP24" s="168">
        <v>0</v>
      </c>
      <c r="AQ24" s="168">
        <v>0</v>
      </c>
      <c r="AR24" s="168">
        <v>0</v>
      </c>
      <c r="AS24" s="168">
        <v>0</v>
      </c>
      <c r="AT24" s="168">
        <v>0</v>
      </c>
      <c r="AU24" s="168">
        <v>0</v>
      </c>
      <c r="AV24" s="168">
        <v>0</v>
      </c>
      <c r="AW24" s="168">
        <v>0</v>
      </c>
      <c r="AX24" s="168">
        <v>0</v>
      </c>
      <c r="AY24" s="168">
        <v>0</v>
      </c>
      <c r="AZ24" s="168">
        <v>0</v>
      </c>
      <c r="BA24" s="168">
        <v>0</v>
      </c>
      <c r="BB24" s="168">
        <v>0</v>
      </c>
      <c r="BC24" s="168">
        <v>0</v>
      </c>
      <c r="BD24" s="168">
        <v>0</v>
      </c>
      <c r="BE24" s="168">
        <v>0</v>
      </c>
      <c r="BF24" s="168">
        <v>0</v>
      </c>
      <c r="BG24" s="168">
        <v>0</v>
      </c>
      <c r="BH24" s="168">
        <v>0</v>
      </c>
      <c r="BI24" s="168">
        <v>0</v>
      </c>
      <c r="BJ24" s="168">
        <v>0</v>
      </c>
      <c r="BK24" s="168">
        <v>0</v>
      </c>
      <c r="BL24" s="174">
        <v>0</v>
      </c>
      <c r="BM24" s="168">
        <v>0</v>
      </c>
      <c r="BN24" s="173">
        <v>0</v>
      </c>
      <c r="BO24" s="168">
        <v>0</v>
      </c>
      <c r="BP24" s="166">
        <v>0</v>
      </c>
      <c r="BQ24" s="168">
        <v>0</v>
      </c>
      <c r="BR24" s="168">
        <v>0</v>
      </c>
      <c r="BS24" s="173">
        <v>0</v>
      </c>
      <c r="BT24" s="168">
        <v>0</v>
      </c>
      <c r="BU24" s="173">
        <v>0</v>
      </c>
      <c r="BV24" s="168">
        <v>0</v>
      </c>
      <c r="BW24" s="168">
        <v>0</v>
      </c>
      <c r="BX24" s="168">
        <v>0</v>
      </c>
      <c r="BY24" s="28"/>
    </row>
    <row r="25" spans="1:77" s="162" customFormat="1" ht="15.75" customHeight="1" x14ac:dyDescent="0.2">
      <c r="A25" s="25" t="s">
        <v>73</v>
      </c>
      <c r="B25" s="169" t="s">
        <v>74</v>
      </c>
      <c r="C25" s="25" t="s">
        <v>75</v>
      </c>
      <c r="D25" s="173">
        <v>87.144800000000004</v>
      </c>
      <c r="E25" s="171">
        <v>0</v>
      </c>
      <c r="F25" s="168">
        <v>0</v>
      </c>
      <c r="G25" s="168">
        <v>0</v>
      </c>
      <c r="H25" s="168">
        <v>0</v>
      </c>
      <c r="I25" s="168">
        <v>0</v>
      </c>
      <c r="J25" s="168">
        <v>0</v>
      </c>
      <c r="K25" s="168">
        <v>0</v>
      </c>
      <c r="L25" s="173">
        <v>0</v>
      </c>
      <c r="M25" s="168">
        <v>0</v>
      </c>
      <c r="N25" s="168">
        <v>0</v>
      </c>
      <c r="O25" s="168">
        <v>0</v>
      </c>
      <c r="P25" s="173">
        <v>0</v>
      </c>
      <c r="Q25" s="168">
        <v>0</v>
      </c>
      <c r="R25" s="168">
        <v>0</v>
      </c>
      <c r="S25" s="168">
        <v>0</v>
      </c>
      <c r="T25" s="173">
        <v>0</v>
      </c>
      <c r="U25" s="168">
        <v>0</v>
      </c>
      <c r="V25" s="168">
        <v>0</v>
      </c>
      <c r="W25" s="168">
        <v>0</v>
      </c>
      <c r="X25" s="172">
        <v>87.144800000000004</v>
      </c>
      <c r="Y25" s="168">
        <v>0</v>
      </c>
      <c r="Z25" s="168">
        <v>0</v>
      </c>
      <c r="AA25" s="168">
        <v>0</v>
      </c>
      <c r="AB25" s="174">
        <v>0</v>
      </c>
      <c r="AC25" s="168">
        <v>0</v>
      </c>
      <c r="AD25" s="168">
        <v>0</v>
      </c>
      <c r="AE25" s="168">
        <v>0</v>
      </c>
      <c r="AF25" s="168">
        <v>0</v>
      </c>
      <c r="AG25" s="168">
        <v>0</v>
      </c>
      <c r="AH25" s="168">
        <v>0</v>
      </c>
      <c r="AI25" s="168">
        <v>0</v>
      </c>
      <c r="AJ25" s="168">
        <v>0</v>
      </c>
      <c r="AK25" s="168">
        <v>0</v>
      </c>
      <c r="AL25" s="168">
        <v>0</v>
      </c>
      <c r="AM25" s="168">
        <v>0</v>
      </c>
      <c r="AN25" s="168">
        <v>0</v>
      </c>
      <c r="AO25" s="168">
        <v>0</v>
      </c>
      <c r="AP25" s="168">
        <v>0</v>
      </c>
      <c r="AQ25" s="168">
        <v>0</v>
      </c>
      <c r="AR25" s="168">
        <v>0</v>
      </c>
      <c r="AS25" s="168">
        <v>0</v>
      </c>
      <c r="AT25" s="168">
        <v>0</v>
      </c>
      <c r="AU25" s="168">
        <v>0</v>
      </c>
      <c r="AV25" s="168">
        <v>0</v>
      </c>
      <c r="AW25" s="168">
        <v>0</v>
      </c>
      <c r="AX25" s="168">
        <v>0</v>
      </c>
      <c r="AY25" s="168">
        <v>0</v>
      </c>
      <c r="AZ25" s="168">
        <v>0</v>
      </c>
      <c r="BA25" s="168">
        <v>0</v>
      </c>
      <c r="BB25" s="168">
        <v>0</v>
      </c>
      <c r="BC25" s="168">
        <v>0</v>
      </c>
      <c r="BD25" s="168">
        <v>0</v>
      </c>
      <c r="BE25" s="168">
        <v>0</v>
      </c>
      <c r="BF25" s="168">
        <v>0</v>
      </c>
      <c r="BG25" s="168">
        <v>0</v>
      </c>
      <c r="BH25" s="168">
        <v>0</v>
      </c>
      <c r="BI25" s="168">
        <v>0</v>
      </c>
      <c r="BJ25" s="168">
        <v>0</v>
      </c>
      <c r="BK25" s="168">
        <v>0</v>
      </c>
      <c r="BL25" s="174">
        <v>0</v>
      </c>
      <c r="BM25" s="168">
        <v>0</v>
      </c>
      <c r="BN25" s="173">
        <v>0</v>
      </c>
      <c r="BO25" s="168">
        <v>0</v>
      </c>
      <c r="BP25" s="166">
        <v>0</v>
      </c>
      <c r="BQ25" s="168">
        <v>0</v>
      </c>
      <c r="BR25" s="168">
        <v>0</v>
      </c>
      <c r="BS25" s="173">
        <v>0</v>
      </c>
      <c r="BT25" s="168">
        <v>0</v>
      </c>
      <c r="BU25" s="173">
        <v>0</v>
      </c>
      <c r="BV25" s="168">
        <v>0</v>
      </c>
      <c r="BW25" s="169">
        <v>0</v>
      </c>
      <c r="BX25" s="168">
        <v>87.144800000000004</v>
      </c>
      <c r="BY25" s="28"/>
    </row>
    <row r="26" spans="1:77" s="162" customFormat="1" ht="15.75" customHeight="1" x14ac:dyDescent="0.2">
      <c r="A26" s="25" t="s">
        <v>76</v>
      </c>
      <c r="B26" s="169" t="s">
        <v>77</v>
      </c>
      <c r="C26" s="25" t="s">
        <v>78</v>
      </c>
      <c r="D26" s="173">
        <v>0</v>
      </c>
      <c r="E26" s="171">
        <v>0</v>
      </c>
      <c r="F26" s="168">
        <v>0</v>
      </c>
      <c r="G26" s="168">
        <v>0</v>
      </c>
      <c r="H26" s="168">
        <v>0</v>
      </c>
      <c r="I26" s="168">
        <v>0</v>
      </c>
      <c r="J26" s="168">
        <v>0</v>
      </c>
      <c r="K26" s="168">
        <v>0</v>
      </c>
      <c r="L26" s="173">
        <v>0</v>
      </c>
      <c r="M26" s="168">
        <v>0</v>
      </c>
      <c r="N26" s="168">
        <v>0</v>
      </c>
      <c r="O26" s="168">
        <v>0</v>
      </c>
      <c r="P26" s="173">
        <v>0</v>
      </c>
      <c r="Q26" s="168">
        <v>0</v>
      </c>
      <c r="R26" s="168">
        <v>0</v>
      </c>
      <c r="S26" s="168">
        <v>0</v>
      </c>
      <c r="T26" s="173">
        <v>0</v>
      </c>
      <c r="U26" s="168">
        <v>0</v>
      </c>
      <c r="V26" s="168">
        <v>0</v>
      </c>
      <c r="W26" s="168">
        <v>0</v>
      </c>
      <c r="X26" s="168">
        <v>0</v>
      </c>
      <c r="Y26" s="172">
        <v>0</v>
      </c>
      <c r="Z26" s="168">
        <v>0</v>
      </c>
      <c r="AA26" s="168">
        <v>0</v>
      </c>
      <c r="AB26" s="174">
        <v>0</v>
      </c>
      <c r="AC26" s="168">
        <v>0</v>
      </c>
      <c r="AD26" s="168">
        <v>0</v>
      </c>
      <c r="AE26" s="168">
        <v>0</v>
      </c>
      <c r="AF26" s="168">
        <v>0</v>
      </c>
      <c r="AG26" s="168">
        <v>0</v>
      </c>
      <c r="AH26" s="168">
        <v>0</v>
      </c>
      <c r="AI26" s="168">
        <v>0</v>
      </c>
      <c r="AJ26" s="168">
        <v>0</v>
      </c>
      <c r="AK26" s="168">
        <v>0</v>
      </c>
      <c r="AL26" s="168">
        <v>0</v>
      </c>
      <c r="AM26" s="168">
        <v>0</v>
      </c>
      <c r="AN26" s="168">
        <v>0</v>
      </c>
      <c r="AO26" s="168">
        <v>0</v>
      </c>
      <c r="AP26" s="168">
        <v>0</v>
      </c>
      <c r="AQ26" s="168">
        <v>0</v>
      </c>
      <c r="AR26" s="168">
        <v>0</v>
      </c>
      <c r="AS26" s="168">
        <v>0</v>
      </c>
      <c r="AT26" s="168">
        <v>0</v>
      </c>
      <c r="AU26" s="168">
        <v>0</v>
      </c>
      <c r="AV26" s="168">
        <v>0</v>
      </c>
      <c r="AW26" s="168">
        <v>0</v>
      </c>
      <c r="AX26" s="168">
        <v>0</v>
      </c>
      <c r="AY26" s="168">
        <v>0</v>
      </c>
      <c r="AZ26" s="168">
        <v>0</v>
      </c>
      <c r="BA26" s="168">
        <v>0</v>
      </c>
      <c r="BB26" s="168">
        <v>0</v>
      </c>
      <c r="BC26" s="168">
        <v>0</v>
      </c>
      <c r="BD26" s="168">
        <v>0</v>
      </c>
      <c r="BE26" s="168">
        <v>0</v>
      </c>
      <c r="BF26" s="168">
        <v>0</v>
      </c>
      <c r="BG26" s="168">
        <v>0</v>
      </c>
      <c r="BH26" s="168">
        <v>0</v>
      </c>
      <c r="BI26" s="168">
        <v>0</v>
      </c>
      <c r="BJ26" s="168">
        <v>0</v>
      </c>
      <c r="BK26" s="168">
        <v>0</v>
      </c>
      <c r="BL26" s="174">
        <v>0</v>
      </c>
      <c r="BM26" s="168">
        <v>0</v>
      </c>
      <c r="BN26" s="173">
        <v>0</v>
      </c>
      <c r="BO26" s="168">
        <v>0</v>
      </c>
      <c r="BP26" s="166">
        <v>0</v>
      </c>
      <c r="BQ26" s="168">
        <v>0</v>
      </c>
      <c r="BR26" s="168">
        <v>0</v>
      </c>
      <c r="BS26" s="173">
        <v>0</v>
      </c>
      <c r="BT26" s="168">
        <v>0</v>
      </c>
      <c r="BU26" s="173">
        <v>0</v>
      </c>
      <c r="BV26" s="168">
        <v>0</v>
      </c>
      <c r="BW26" s="168">
        <v>0</v>
      </c>
      <c r="BX26" s="168">
        <v>0</v>
      </c>
      <c r="BY26" s="28"/>
    </row>
    <row r="27" spans="1:77" s="162" customFormat="1" ht="15.75" customHeight="1" x14ac:dyDescent="0.2">
      <c r="A27" s="25" t="s">
        <v>79</v>
      </c>
      <c r="B27" s="169" t="s">
        <v>80</v>
      </c>
      <c r="C27" s="25" t="s">
        <v>81</v>
      </c>
      <c r="D27" s="173">
        <v>0</v>
      </c>
      <c r="E27" s="171">
        <v>0</v>
      </c>
      <c r="F27" s="168">
        <v>0</v>
      </c>
      <c r="G27" s="168">
        <v>0</v>
      </c>
      <c r="H27" s="168">
        <v>0</v>
      </c>
      <c r="I27" s="168">
        <v>0</v>
      </c>
      <c r="J27" s="168">
        <v>0</v>
      </c>
      <c r="K27" s="168">
        <v>0</v>
      </c>
      <c r="L27" s="173">
        <v>0</v>
      </c>
      <c r="M27" s="168">
        <v>0</v>
      </c>
      <c r="N27" s="168">
        <v>0</v>
      </c>
      <c r="O27" s="168">
        <v>0</v>
      </c>
      <c r="P27" s="173">
        <v>0</v>
      </c>
      <c r="Q27" s="168">
        <v>0</v>
      </c>
      <c r="R27" s="168">
        <v>0</v>
      </c>
      <c r="S27" s="168">
        <v>0</v>
      </c>
      <c r="T27" s="173">
        <v>0</v>
      </c>
      <c r="U27" s="168">
        <v>0</v>
      </c>
      <c r="V27" s="168">
        <v>0</v>
      </c>
      <c r="W27" s="168">
        <v>0</v>
      </c>
      <c r="X27" s="168">
        <v>0</v>
      </c>
      <c r="Y27" s="168">
        <v>0</v>
      </c>
      <c r="Z27" s="172">
        <v>0</v>
      </c>
      <c r="AA27" s="168">
        <v>0</v>
      </c>
      <c r="AB27" s="174">
        <v>0</v>
      </c>
      <c r="AC27" s="168">
        <v>0</v>
      </c>
      <c r="AD27" s="168">
        <v>0</v>
      </c>
      <c r="AE27" s="168">
        <v>0</v>
      </c>
      <c r="AF27" s="168">
        <v>0</v>
      </c>
      <c r="AG27" s="168">
        <v>0</v>
      </c>
      <c r="AH27" s="168">
        <v>0</v>
      </c>
      <c r="AI27" s="168">
        <v>0</v>
      </c>
      <c r="AJ27" s="168">
        <v>0</v>
      </c>
      <c r="AK27" s="168">
        <v>0</v>
      </c>
      <c r="AL27" s="168">
        <v>0</v>
      </c>
      <c r="AM27" s="168">
        <v>0</v>
      </c>
      <c r="AN27" s="168">
        <v>0</v>
      </c>
      <c r="AO27" s="168">
        <v>0</v>
      </c>
      <c r="AP27" s="168">
        <v>0</v>
      </c>
      <c r="AQ27" s="168">
        <v>0</v>
      </c>
      <c r="AR27" s="168">
        <v>0</v>
      </c>
      <c r="AS27" s="168">
        <v>0</v>
      </c>
      <c r="AT27" s="168">
        <v>0</v>
      </c>
      <c r="AU27" s="168">
        <v>0</v>
      </c>
      <c r="AV27" s="168">
        <v>0</v>
      </c>
      <c r="AW27" s="168">
        <v>0</v>
      </c>
      <c r="AX27" s="168">
        <v>0</v>
      </c>
      <c r="AY27" s="168">
        <v>0</v>
      </c>
      <c r="AZ27" s="168">
        <v>0</v>
      </c>
      <c r="BA27" s="168">
        <v>0</v>
      </c>
      <c r="BB27" s="168">
        <v>0</v>
      </c>
      <c r="BC27" s="168">
        <v>0</v>
      </c>
      <c r="BD27" s="168">
        <v>0</v>
      </c>
      <c r="BE27" s="168">
        <v>0</v>
      </c>
      <c r="BF27" s="168">
        <v>0</v>
      </c>
      <c r="BG27" s="168">
        <v>0</v>
      </c>
      <c r="BH27" s="168">
        <v>0</v>
      </c>
      <c r="BI27" s="168">
        <v>0</v>
      </c>
      <c r="BJ27" s="168">
        <v>0</v>
      </c>
      <c r="BK27" s="168">
        <v>0</v>
      </c>
      <c r="BL27" s="174">
        <v>0</v>
      </c>
      <c r="BM27" s="168">
        <v>0</v>
      </c>
      <c r="BN27" s="173">
        <v>0</v>
      </c>
      <c r="BO27" s="168">
        <v>0</v>
      </c>
      <c r="BP27" s="166">
        <v>0</v>
      </c>
      <c r="BQ27" s="168">
        <v>0</v>
      </c>
      <c r="BR27" s="168">
        <v>0</v>
      </c>
      <c r="BS27" s="173">
        <v>0</v>
      </c>
      <c r="BT27" s="168">
        <v>0</v>
      </c>
      <c r="BU27" s="173">
        <v>0</v>
      </c>
      <c r="BV27" s="168">
        <v>0</v>
      </c>
      <c r="BW27" s="168">
        <v>0</v>
      </c>
      <c r="BX27" s="168">
        <v>0</v>
      </c>
      <c r="BY27" s="28"/>
    </row>
    <row r="28" spans="1:77" s="162" customFormat="1" ht="15.75" customHeight="1" x14ac:dyDescent="0.2">
      <c r="A28" s="25" t="s">
        <v>82</v>
      </c>
      <c r="B28" s="169" t="s">
        <v>83</v>
      </c>
      <c r="C28" s="25" t="s">
        <v>84</v>
      </c>
      <c r="D28" s="173">
        <v>87.474600000000009</v>
      </c>
      <c r="E28" s="171">
        <v>0</v>
      </c>
      <c r="F28" s="168">
        <v>0</v>
      </c>
      <c r="G28" s="168">
        <v>0</v>
      </c>
      <c r="H28" s="168">
        <v>0</v>
      </c>
      <c r="I28" s="168">
        <v>0</v>
      </c>
      <c r="J28" s="168">
        <v>0</v>
      </c>
      <c r="K28" s="168">
        <v>0</v>
      </c>
      <c r="L28" s="173">
        <v>0</v>
      </c>
      <c r="M28" s="168">
        <v>0</v>
      </c>
      <c r="N28" s="168">
        <v>0</v>
      </c>
      <c r="O28" s="168">
        <v>0</v>
      </c>
      <c r="P28" s="173">
        <v>0</v>
      </c>
      <c r="Q28" s="168">
        <v>0</v>
      </c>
      <c r="R28" s="168">
        <v>0</v>
      </c>
      <c r="S28" s="168">
        <v>0</v>
      </c>
      <c r="T28" s="173">
        <v>0</v>
      </c>
      <c r="U28" s="168">
        <v>0</v>
      </c>
      <c r="V28" s="168">
        <v>0</v>
      </c>
      <c r="W28" s="168">
        <v>0</v>
      </c>
      <c r="X28" s="168">
        <v>0</v>
      </c>
      <c r="Y28" s="168">
        <v>0</v>
      </c>
      <c r="Z28" s="168">
        <v>0</v>
      </c>
      <c r="AA28" s="172">
        <v>87.474600000000009</v>
      </c>
      <c r="AB28" s="174">
        <v>0</v>
      </c>
      <c r="AC28" s="168">
        <v>0</v>
      </c>
      <c r="AD28" s="168">
        <v>0</v>
      </c>
      <c r="AE28" s="168">
        <v>0</v>
      </c>
      <c r="AF28" s="168">
        <v>0</v>
      </c>
      <c r="AG28" s="168">
        <v>0</v>
      </c>
      <c r="AH28" s="168">
        <v>0</v>
      </c>
      <c r="AI28" s="168">
        <v>0</v>
      </c>
      <c r="AJ28" s="168">
        <v>0</v>
      </c>
      <c r="AK28" s="168">
        <v>0</v>
      </c>
      <c r="AL28" s="168">
        <v>0</v>
      </c>
      <c r="AM28" s="168">
        <v>0</v>
      </c>
      <c r="AN28" s="168">
        <v>0</v>
      </c>
      <c r="AO28" s="168">
        <v>0</v>
      </c>
      <c r="AP28" s="168">
        <v>0</v>
      </c>
      <c r="AQ28" s="168">
        <v>0</v>
      </c>
      <c r="AR28" s="168">
        <v>0</v>
      </c>
      <c r="AS28" s="168">
        <v>0</v>
      </c>
      <c r="AT28" s="168">
        <v>0</v>
      </c>
      <c r="AU28" s="168">
        <v>0</v>
      </c>
      <c r="AV28" s="168">
        <v>0</v>
      </c>
      <c r="AW28" s="168">
        <v>0</v>
      </c>
      <c r="AX28" s="168">
        <v>0</v>
      </c>
      <c r="AY28" s="168">
        <v>0</v>
      </c>
      <c r="AZ28" s="168">
        <v>0</v>
      </c>
      <c r="BA28" s="168">
        <v>0</v>
      </c>
      <c r="BB28" s="168">
        <v>0</v>
      </c>
      <c r="BC28" s="168">
        <v>0</v>
      </c>
      <c r="BD28" s="168">
        <v>0</v>
      </c>
      <c r="BE28" s="168">
        <v>0</v>
      </c>
      <c r="BF28" s="168">
        <v>0</v>
      </c>
      <c r="BG28" s="168">
        <v>0</v>
      </c>
      <c r="BH28" s="168">
        <v>0</v>
      </c>
      <c r="BI28" s="168">
        <v>0</v>
      </c>
      <c r="BJ28" s="168">
        <v>0</v>
      </c>
      <c r="BK28" s="168">
        <v>0</v>
      </c>
      <c r="BL28" s="174">
        <v>0</v>
      </c>
      <c r="BM28" s="168">
        <v>0</v>
      </c>
      <c r="BN28" s="173">
        <v>0</v>
      </c>
      <c r="BO28" s="168">
        <v>0</v>
      </c>
      <c r="BP28" s="166">
        <v>0</v>
      </c>
      <c r="BQ28" s="168">
        <v>0</v>
      </c>
      <c r="BR28" s="168">
        <v>0</v>
      </c>
      <c r="BS28" s="173">
        <v>0</v>
      </c>
      <c r="BT28" s="168">
        <v>0</v>
      </c>
      <c r="BU28" s="173">
        <v>0</v>
      </c>
      <c r="BV28" s="168">
        <v>0</v>
      </c>
      <c r="BW28" s="168">
        <v>10.48</v>
      </c>
      <c r="BX28" s="168">
        <v>97.954600000000013</v>
      </c>
      <c r="BY28" s="28"/>
    </row>
    <row r="29" spans="1:77" s="170" customFormat="1" ht="15.75" customHeight="1" x14ac:dyDescent="0.2">
      <c r="A29" s="19">
        <v>2</v>
      </c>
      <c r="B29" s="20" t="s">
        <v>85</v>
      </c>
      <c r="C29" s="7" t="s">
        <v>86</v>
      </c>
      <c r="D29" s="21">
        <v>2643.1625899999995</v>
      </c>
      <c r="E29" s="21">
        <v>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167">
        <v>2643.1625899999995</v>
      </c>
      <c r="AC29" s="21">
        <v>0.1048</v>
      </c>
      <c r="AD29" s="21">
        <v>0</v>
      </c>
      <c r="AE29" s="21">
        <v>0</v>
      </c>
      <c r="AF29" s="21">
        <v>0</v>
      </c>
      <c r="AG29" s="21">
        <v>0.91220999999999997</v>
      </c>
      <c r="AH29" s="21">
        <v>2.3041999999999998</v>
      </c>
      <c r="AI29" s="21">
        <v>0</v>
      </c>
      <c r="AJ29" s="21">
        <v>0</v>
      </c>
      <c r="AK29" s="21">
        <v>0.25919999999999999</v>
      </c>
      <c r="AL29" s="21">
        <v>0.36</v>
      </c>
      <c r="AM29" s="21">
        <v>0</v>
      </c>
      <c r="AN29" s="21">
        <v>0</v>
      </c>
      <c r="AO29" s="21">
        <v>0</v>
      </c>
      <c r="AP29" s="21">
        <v>0</v>
      </c>
      <c r="AQ29" s="21">
        <v>0</v>
      </c>
      <c r="AR29" s="21">
        <v>1.6850000000000001</v>
      </c>
      <c r="AS29" s="21">
        <v>0.81579999999999997</v>
      </c>
      <c r="AT29" s="21">
        <v>0</v>
      </c>
      <c r="AU29" s="21">
        <v>0</v>
      </c>
      <c r="AV29" s="21">
        <v>0</v>
      </c>
      <c r="AW29" s="21">
        <v>0.55999999999999994</v>
      </c>
      <c r="AX29" s="21">
        <v>0.25580000000000003</v>
      </c>
      <c r="AY29" s="21">
        <v>0</v>
      </c>
      <c r="AZ29" s="21">
        <v>0.73350000000000015</v>
      </c>
      <c r="BA29" s="21">
        <v>0.68100000000000005</v>
      </c>
      <c r="BB29" s="21">
        <v>0</v>
      </c>
      <c r="BC29" s="21">
        <v>0</v>
      </c>
      <c r="BD29" s="21">
        <v>0</v>
      </c>
      <c r="BE29" s="21">
        <v>0</v>
      </c>
      <c r="BF29" s="21">
        <v>0</v>
      </c>
      <c r="BG29" s="21">
        <v>6.0499999999999998E-2</v>
      </c>
      <c r="BH29" s="21">
        <v>0</v>
      </c>
      <c r="BI29" s="21">
        <v>0</v>
      </c>
      <c r="BJ29" s="21">
        <v>0</v>
      </c>
      <c r="BK29" s="21">
        <v>0</v>
      </c>
      <c r="BL29" s="21">
        <v>0</v>
      </c>
      <c r="BM29" s="21">
        <v>0</v>
      </c>
      <c r="BN29" s="21">
        <v>0</v>
      </c>
      <c r="BO29" s="21">
        <v>0</v>
      </c>
      <c r="BP29" s="21">
        <v>0</v>
      </c>
      <c r="BQ29" s="21">
        <v>0</v>
      </c>
      <c r="BR29" s="21">
        <v>0</v>
      </c>
      <c r="BS29" s="21">
        <v>0</v>
      </c>
      <c r="BT29" s="21">
        <v>0</v>
      </c>
      <c r="BU29" s="21">
        <v>0</v>
      </c>
      <c r="BV29" s="21">
        <v>0</v>
      </c>
      <c r="BW29" s="21">
        <v>251.5754</v>
      </c>
      <c r="BX29" s="21">
        <v>2894.7379900000005</v>
      </c>
    </row>
    <row r="30" spans="1:77" s="162" customFormat="1" ht="15.75" customHeight="1" x14ac:dyDescent="0.2">
      <c r="A30" s="25" t="s">
        <v>87</v>
      </c>
      <c r="B30" s="180" t="s">
        <v>88</v>
      </c>
      <c r="C30" s="25" t="s">
        <v>89</v>
      </c>
      <c r="D30" s="168">
        <v>418.36305000000004</v>
      </c>
      <c r="E30" s="174">
        <v>0</v>
      </c>
      <c r="F30" s="168">
        <v>0</v>
      </c>
      <c r="G30" s="168">
        <v>0</v>
      </c>
      <c r="H30" s="168">
        <v>0</v>
      </c>
      <c r="I30" s="168">
        <v>0</v>
      </c>
      <c r="J30" s="168">
        <v>0</v>
      </c>
      <c r="K30" s="168">
        <v>0</v>
      </c>
      <c r="L30" s="173">
        <v>0</v>
      </c>
      <c r="M30" s="168">
        <v>0</v>
      </c>
      <c r="N30" s="168">
        <v>0</v>
      </c>
      <c r="O30" s="168">
        <v>0</v>
      </c>
      <c r="P30" s="173">
        <v>0</v>
      </c>
      <c r="Q30" s="168">
        <v>0</v>
      </c>
      <c r="R30" s="168">
        <v>0</v>
      </c>
      <c r="S30" s="168">
        <v>0</v>
      </c>
      <c r="T30" s="173">
        <v>0</v>
      </c>
      <c r="U30" s="168">
        <v>0</v>
      </c>
      <c r="V30" s="168">
        <v>0</v>
      </c>
      <c r="W30" s="168">
        <v>0</v>
      </c>
      <c r="X30" s="168">
        <v>0</v>
      </c>
      <c r="Y30" s="168">
        <v>0</v>
      </c>
      <c r="Z30" s="168">
        <v>0</v>
      </c>
      <c r="AA30" s="168">
        <v>0</v>
      </c>
      <c r="AB30" s="174">
        <v>0.78890000000000005</v>
      </c>
      <c r="AC30" s="172">
        <v>417.57415000000003</v>
      </c>
      <c r="AD30" s="168">
        <v>0</v>
      </c>
      <c r="AE30" s="168">
        <v>0</v>
      </c>
      <c r="AF30" s="168">
        <v>0</v>
      </c>
      <c r="AG30" s="168">
        <v>0</v>
      </c>
      <c r="AH30" s="168">
        <v>0</v>
      </c>
      <c r="AI30" s="168">
        <v>0</v>
      </c>
      <c r="AJ30" s="168">
        <v>0</v>
      </c>
      <c r="AK30" s="168">
        <v>0</v>
      </c>
      <c r="AL30" s="168">
        <v>0</v>
      </c>
      <c r="AM30" s="168">
        <v>0</v>
      </c>
      <c r="AN30" s="168">
        <v>0</v>
      </c>
      <c r="AO30" s="168">
        <v>0</v>
      </c>
      <c r="AP30" s="168">
        <v>0</v>
      </c>
      <c r="AQ30" s="168">
        <v>0</v>
      </c>
      <c r="AR30" s="168">
        <v>0</v>
      </c>
      <c r="AS30" s="168">
        <v>0.1</v>
      </c>
      <c r="AT30" s="168">
        <v>0</v>
      </c>
      <c r="AU30" s="168">
        <v>0</v>
      </c>
      <c r="AV30" s="168">
        <v>0</v>
      </c>
      <c r="AW30" s="168">
        <v>0.1</v>
      </c>
      <c r="AX30" s="168">
        <v>0</v>
      </c>
      <c r="AY30" s="168">
        <v>0</v>
      </c>
      <c r="AZ30" s="168">
        <v>0.68890000000000007</v>
      </c>
      <c r="BA30" s="168">
        <v>0.68100000000000005</v>
      </c>
      <c r="BB30" s="168">
        <v>0</v>
      </c>
      <c r="BC30" s="168">
        <v>0</v>
      </c>
      <c r="BD30" s="168">
        <v>0</v>
      </c>
      <c r="BE30" s="168">
        <v>0</v>
      </c>
      <c r="BF30" s="168">
        <v>0</v>
      </c>
      <c r="BG30" s="168">
        <v>7.899999999999999E-3</v>
      </c>
      <c r="BH30" s="168">
        <v>0</v>
      </c>
      <c r="BI30" s="168">
        <v>0</v>
      </c>
      <c r="BJ30" s="168">
        <v>0</v>
      </c>
      <c r="BK30" s="168">
        <v>0</v>
      </c>
      <c r="BL30" s="174">
        <v>0</v>
      </c>
      <c r="BM30" s="168">
        <v>0</v>
      </c>
      <c r="BN30" s="173">
        <v>0</v>
      </c>
      <c r="BO30" s="168">
        <v>0</v>
      </c>
      <c r="BP30" s="166">
        <v>0</v>
      </c>
      <c r="BQ30" s="168">
        <v>0</v>
      </c>
      <c r="BR30" s="168">
        <v>0</v>
      </c>
      <c r="BS30" s="173">
        <v>0</v>
      </c>
      <c r="BT30" s="168">
        <v>0</v>
      </c>
      <c r="BU30" s="173">
        <v>0</v>
      </c>
      <c r="BV30" s="168">
        <v>0.78890000000000005</v>
      </c>
      <c r="BW30" s="169">
        <v>20.020600000000002</v>
      </c>
      <c r="BX30" s="168">
        <v>438.38365000000005</v>
      </c>
      <c r="BY30" s="28"/>
    </row>
    <row r="31" spans="1:77" s="162" customFormat="1" ht="15.75" customHeight="1" x14ac:dyDescent="0.2">
      <c r="A31" s="25" t="s">
        <v>90</v>
      </c>
      <c r="B31" s="181" t="s">
        <v>91</v>
      </c>
      <c r="C31" s="48" t="s">
        <v>92</v>
      </c>
      <c r="D31" s="168">
        <v>40.786340000000003</v>
      </c>
      <c r="E31" s="174">
        <v>0</v>
      </c>
      <c r="F31" s="156">
        <v>0</v>
      </c>
      <c r="G31" s="156">
        <v>0</v>
      </c>
      <c r="H31" s="156">
        <v>0</v>
      </c>
      <c r="I31" s="156">
        <v>0</v>
      </c>
      <c r="J31" s="156">
        <v>0</v>
      </c>
      <c r="K31" s="156">
        <v>0</v>
      </c>
      <c r="L31" s="173">
        <v>0</v>
      </c>
      <c r="M31" s="156">
        <v>0</v>
      </c>
      <c r="N31" s="156">
        <v>0</v>
      </c>
      <c r="O31" s="156">
        <v>0</v>
      </c>
      <c r="P31" s="173">
        <v>0</v>
      </c>
      <c r="Q31" s="156">
        <v>0</v>
      </c>
      <c r="R31" s="156">
        <v>0</v>
      </c>
      <c r="S31" s="156">
        <v>0</v>
      </c>
      <c r="T31" s="173">
        <v>0</v>
      </c>
      <c r="U31" s="156">
        <v>0</v>
      </c>
      <c r="V31" s="156">
        <v>0</v>
      </c>
      <c r="W31" s="156">
        <v>0</v>
      </c>
      <c r="X31" s="156">
        <v>0</v>
      </c>
      <c r="Y31" s="156">
        <v>0</v>
      </c>
      <c r="Z31" s="156">
        <v>0</v>
      </c>
      <c r="AA31" s="156">
        <v>0</v>
      </c>
      <c r="AB31" s="174">
        <v>0</v>
      </c>
      <c r="AC31" s="156">
        <v>0</v>
      </c>
      <c r="AD31" s="182">
        <v>40.786340000000003</v>
      </c>
      <c r="AE31" s="156">
        <v>0</v>
      </c>
      <c r="AF31" s="156">
        <v>0</v>
      </c>
      <c r="AG31" s="156">
        <v>0</v>
      </c>
      <c r="AH31" s="168">
        <v>0</v>
      </c>
      <c r="AI31" s="156">
        <v>0</v>
      </c>
      <c r="AJ31" s="156">
        <v>0</v>
      </c>
      <c r="AK31" s="156">
        <v>0</v>
      </c>
      <c r="AL31" s="156">
        <v>0</v>
      </c>
      <c r="AM31" s="156">
        <v>0</v>
      </c>
      <c r="AN31" s="156">
        <v>0</v>
      </c>
      <c r="AO31" s="156">
        <v>0</v>
      </c>
      <c r="AP31" s="156">
        <v>0</v>
      </c>
      <c r="AQ31" s="156">
        <v>0</v>
      </c>
      <c r="AR31" s="156">
        <v>0</v>
      </c>
      <c r="AS31" s="168">
        <v>0</v>
      </c>
      <c r="AT31" s="156">
        <v>0</v>
      </c>
      <c r="AU31" s="156">
        <v>0</v>
      </c>
      <c r="AV31" s="156">
        <v>0</v>
      </c>
      <c r="AW31" s="156">
        <v>0</v>
      </c>
      <c r="AX31" s="156">
        <v>0</v>
      </c>
      <c r="AY31" s="156">
        <v>0</v>
      </c>
      <c r="AZ31" s="168">
        <v>0</v>
      </c>
      <c r="BA31" s="156">
        <v>0</v>
      </c>
      <c r="BB31" s="156">
        <v>0</v>
      </c>
      <c r="BC31" s="156">
        <v>0</v>
      </c>
      <c r="BD31" s="156">
        <v>0</v>
      </c>
      <c r="BE31" s="156">
        <v>0</v>
      </c>
      <c r="BF31" s="156">
        <v>0</v>
      </c>
      <c r="BG31" s="156">
        <v>0</v>
      </c>
      <c r="BH31" s="156">
        <v>0</v>
      </c>
      <c r="BI31" s="156">
        <v>0</v>
      </c>
      <c r="BJ31" s="156">
        <v>0</v>
      </c>
      <c r="BK31" s="156">
        <v>0</v>
      </c>
      <c r="BL31" s="183">
        <v>0</v>
      </c>
      <c r="BM31" s="156">
        <v>0</v>
      </c>
      <c r="BN31" s="184">
        <v>0</v>
      </c>
      <c r="BO31" s="156">
        <v>0</v>
      </c>
      <c r="BP31" s="166">
        <v>0</v>
      </c>
      <c r="BQ31" s="156">
        <v>0</v>
      </c>
      <c r="BR31" s="156">
        <v>0</v>
      </c>
      <c r="BS31" s="184">
        <v>0</v>
      </c>
      <c r="BT31" s="156">
        <v>0</v>
      </c>
      <c r="BU31" s="184">
        <v>0</v>
      </c>
      <c r="BV31" s="156">
        <v>0</v>
      </c>
      <c r="BW31" s="156">
        <v>2.5</v>
      </c>
      <c r="BX31" s="156">
        <v>43.286340000000003</v>
      </c>
      <c r="BY31" s="28"/>
    </row>
    <row r="32" spans="1:77" s="162" customFormat="1" ht="15.75" customHeight="1" x14ac:dyDescent="0.2">
      <c r="A32" s="25" t="s">
        <v>93</v>
      </c>
      <c r="B32" s="180" t="s">
        <v>94</v>
      </c>
      <c r="C32" s="25" t="s">
        <v>95</v>
      </c>
      <c r="D32" s="168">
        <v>11.0359</v>
      </c>
      <c r="E32" s="174">
        <v>0</v>
      </c>
      <c r="F32" s="168">
        <v>0</v>
      </c>
      <c r="G32" s="168">
        <v>0</v>
      </c>
      <c r="H32" s="168">
        <v>0</v>
      </c>
      <c r="I32" s="168">
        <v>0</v>
      </c>
      <c r="J32" s="168">
        <v>0</v>
      </c>
      <c r="K32" s="168">
        <v>0</v>
      </c>
      <c r="L32" s="173">
        <v>0</v>
      </c>
      <c r="M32" s="168">
        <v>0</v>
      </c>
      <c r="N32" s="168">
        <v>0</v>
      </c>
      <c r="O32" s="168">
        <v>0</v>
      </c>
      <c r="P32" s="173">
        <v>0</v>
      </c>
      <c r="Q32" s="168">
        <v>0</v>
      </c>
      <c r="R32" s="168">
        <v>0</v>
      </c>
      <c r="S32" s="168">
        <v>0</v>
      </c>
      <c r="T32" s="173">
        <v>0</v>
      </c>
      <c r="U32" s="168">
        <v>0</v>
      </c>
      <c r="V32" s="168">
        <v>0</v>
      </c>
      <c r="W32" s="168">
        <v>0</v>
      </c>
      <c r="X32" s="168">
        <v>0</v>
      </c>
      <c r="Y32" s="168">
        <v>0</v>
      </c>
      <c r="Z32" s="168">
        <v>0</v>
      </c>
      <c r="AA32" s="168">
        <v>0</v>
      </c>
      <c r="AB32" s="174">
        <v>0.98041</v>
      </c>
      <c r="AC32" s="168">
        <v>6.88E-2</v>
      </c>
      <c r="AD32" s="168">
        <v>0</v>
      </c>
      <c r="AE32" s="172">
        <v>10.055489999999999</v>
      </c>
      <c r="AF32" s="168">
        <v>0</v>
      </c>
      <c r="AG32" s="168">
        <v>0.30241000000000001</v>
      </c>
      <c r="AH32" s="168">
        <v>0.25919999999999999</v>
      </c>
      <c r="AI32" s="168">
        <v>0</v>
      </c>
      <c r="AJ32" s="168">
        <v>0</v>
      </c>
      <c r="AK32" s="168">
        <v>0.25919999999999999</v>
      </c>
      <c r="AL32" s="168">
        <v>0</v>
      </c>
      <c r="AM32" s="168">
        <v>0</v>
      </c>
      <c r="AN32" s="168">
        <v>0</v>
      </c>
      <c r="AO32" s="168">
        <v>0</v>
      </c>
      <c r="AP32" s="168">
        <v>0</v>
      </c>
      <c r="AQ32" s="168">
        <v>0</v>
      </c>
      <c r="AR32" s="168">
        <v>0</v>
      </c>
      <c r="AS32" s="168">
        <v>0.35</v>
      </c>
      <c r="AT32" s="168">
        <v>0</v>
      </c>
      <c r="AU32" s="168">
        <v>0</v>
      </c>
      <c r="AV32" s="168">
        <v>0</v>
      </c>
      <c r="AW32" s="168">
        <v>0.35</v>
      </c>
      <c r="AX32" s="168">
        <v>0</v>
      </c>
      <c r="AY32" s="168">
        <v>0</v>
      </c>
      <c r="AZ32" s="168">
        <v>0</v>
      </c>
      <c r="BA32" s="168">
        <v>0</v>
      </c>
      <c r="BB32" s="168">
        <v>0</v>
      </c>
      <c r="BC32" s="168">
        <v>0</v>
      </c>
      <c r="BD32" s="168">
        <v>0</v>
      </c>
      <c r="BE32" s="168">
        <v>0</v>
      </c>
      <c r="BF32" s="168">
        <v>0</v>
      </c>
      <c r="BG32" s="168">
        <v>0</v>
      </c>
      <c r="BH32" s="168">
        <v>0</v>
      </c>
      <c r="BI32" s="168">
        <v>0</v>
      </c>
      <c r="BJ32" s="168">
        <v>0</v>
      </c>
      <c r="BK32" s="168">
        <v>0</v>
      </c>
      <c r="BL32" s="174">
        <v>0</v>
      </c>
      <c r="BM32" s="168">
        <v>0</v>
      </c>
      <c r="BN32" s="173">
        <v>0</v>
      </c>
      <c r="BO32" s="168">
        <v>0</v>
      </c>
      <c r="BP32" s="166">
        <v>0</v>
      </c>
      <c r="BQ32" s="168">
        <v>0</v>
      </c>
      <c r="BR32" s="168">
        <v>0</v>
      </c>
      <c r="BS32" s="173">
        <v>0</v>
      </c>
      <c r="BT32" s="168">
        <v>0</v>
      </c>
      <c r="BU32" s="173">
        <v>0</v>
      </c>
      <c r="BV32" s="168">
        <v>0.98041</v>
      </c>
      <c r="BW32" s="168">
        <v>-0.98041</v>
      </c>
      <c r="BX32" s="168">
        <v>10.055489999999999</v>
      </c>
      <c r="BY32" s="28"/>
    </row>
    <row r="33" spans="1:77" s="162" customFormat="1" ht="15.75" customHeight="1" x14ac:dyDescent="0.2">
      <c r="A33" s="25" t="s">
        <v>96</v>
      </c>
      <c r="B33" s="169" t="s">
        <v>97</v>
      </c>
      <c r="C33" s="25" t="s">
        <v>98</v>
      </c>
      <c r="D33" s="168">
        <v>3.0796000000000001</v>
      </c>
      <c r="E33" s="174">
        <v>0</v>
      </c>
      <c r="F33" s="168">
        <v>0</v>
      </c>
      <c r="G33" s="168">
        <v>0</v>
      </c>
      <c r="H33" s="168">
        <v>0</v>
      </c>
      <c r="I33" s="168">
        <v>0</v>
      </c>
      <c r="J33" s="168">
        <v>0</v>
      </c>
      <c r="K33" s="168">
        <v>0</v>
      </c>
      <c r="L33" s="173">
        <v>0</v>
      </c>
      <c r="M33" s="168">
        <v>0</v>
      </c>
      <c r="N33" s="168">
        <v>0</v>
      </c>
      <c r="O33" s="168">
        <v>0</v>
      </c>
      <c r="P33" s="173">
        <v>0</v>
      </c>
      <c r="Q33" s="168">
        <v>0</v>
      </c>
      <c r="R33" s="168">
        <v>0</v>
      </c>
      <c r="S33" s="168">
        <v>0</v>
      </c>
      <c r="T33" s="173">
        <v>0</v>
      </c>
      <c r="U33" s="168">
        <v>0</v>
      </c>
      <c r="V33" s="168">
        <v>0</v>
      </c>
      <c r="W33" s="168">
        <v>0</v>
      </c>
      <c r="X33" s="168">
        <v>0</v>
      </c>
      <c r="Y33" s="168">
        <v>0</v>
      </c>
      <c r="Z33" s="168">
        <v>0</v>
      </c>
      <c r="AA33" s="168">
        <v>0</v>
      </c>
      <c r="AB33" s="174">
        <v>0</v>
      </c>
      <c r="AC33" s="168">
        <v>0</v>
      </c>
      <c r="AD33" s="168">
        <v>0</v>
      </c>
      <c r="AE33" s="168">
        <v>0</v>
      </c>
      <c r="AF33" s="172">
        <v>3.0796000000000001</v>
      </c>
      <c r="AG33" s="168">
        <v>0</v>
      </c>
      <c r="AH33" s="168">
        <v>0</v>
      </c>
      <c r="AI33" s="168">
        <v>0</v>
      </c>
      <c r="AJ33" s="168">
        <v>0</v>
      </c>
      <c r="AK33" s="168">
        <v>0</v>
      </c>
      <c r="AL33" s="168">
        <v>0</v>
      </c>
      <c r="AM33" s="168">
        <v>0</v>
      </c>
      <c r="AN33" s="168">
        <v>0</v>
      </c>
      <c r="AO33" s="168">
        <v>0</v>
      </c>
      <c r="AP33" s="168">
        <v>0</v>
      </c>
      <c r="AQ33" s="168">
        <v>0</v>
      </c>
      <c r="AR33" s="168">
        <v>0</v>
      </c>
      <c r="AS33" s="168">
        <v>0</v>
      </c>
      <c r="AT33" s="168">
        <v>0</v>
      </c>
      <c r="AU33" s="168">
        <v>0</v>
      </c>
      <c r="AV33" s="168">
        <v>0</v>
      </c>
      <c r="AW33" s="168">
        <v>0</v>
      </c>
      <c r="AX33" s="168">
        <v>0</v>
      </c>
      <c r="AY33" s="168">
        <v>0</v>
      </c>
      <c r="AZ33" s="168">
        <v>0</v>
      </c>
      <c r="BA33" s="168">
        <v>0</v>
      </c>
      <c r="BB33" s="168">
        <v>0</v>
      </c>
      <c r="BC33" s="168">
        <v>0</v>
      </c>
      <c r="BD33" s="168">
        <v>0</v>
      </c>
      <c r="BE33" s="168">
        <v>0</v>
      </c>
      <c r="BF33" s="168">
        <v>0</v>
      </c>
      <c r="BG33" s="168">
        <v>0</v>
      </c>
      <c r="BH33" s="168">
        <v>0</v>
      </c>
      <c r="BI33" s="168">
        <v>0</v>
      </c>
      <c r="BJ33" s="168">
        <v>0</v>
      </c>
      <c r="BK33" s="168">
        <v>0</v>
      </c>
      <c r="BL33" s="174">
        <v>0</v>
      </c>
      <c r="BM33" s="168">
        <v>0</v>
      </c>
      <c r="BN33" s="173">
        <v>0</v>
      </c>
      <c r="BO33" s="168">
        <v>0</v>
      </c>
      <c r="BP33" s="166">
        <v>0</v>
      </c>
      <c r="BQ33" s="168">
        <v>0</v>
      </c>
      <c r="BR33" s="168">
        <v>0</v>
      </c>
      <c r="BS33" s="173">
        <v>0</v>
      </c>
      <c r="BT33" s="168">
        <v>0</v>
      </c>
      <c r="BU33" s="173">
        <v>0</v>
      </c>
      <c r="BV33" s="168">
        <v>0</v>
      </c>
      <c r="BW33" s="168">
        <v>0</v>
      </c>
      <c r="BX33" s="168">
        <v>3.0796000000000001</v>
      </c>
      <c r="BY33" s="28"/>
    </row>
    <row r="34" spans="1:77" s="162" customFormat="1" ht="15.75" customHeight="1" x14ac:dyDescent="0.2">
      <c r="A34" s="25" t="s">
        <v>99</v>
      </c>
      <c r="B34" s="169" t="s">
        <v>100</v>
      </c>
      <c r="C34" s="25" t="s">
        <v>101</v>
      </c>
      <c r="D34" s="168">
        <v>11.161100000000001</v>
      </c>
      <c r="E34" s="174">
        <v>0</v>
      </c>
      <c r="F34" s="168">
        <v>0</v>
      </c>
      <c r="G34" s="168">
        <v>0</v>
      </c>
      <c r="H34" s="168">
        <v>0</v>
      </c>
      <c r="I34" s="168">
        <v>0</v>
      </c>
      <c r="J34" s="168">
        <v>0</v>
      </c>
      <c r="K34" s="168">
        <v>0</v>
      </c>
      <c r="L34" s="173">
        <v>0</v>
      </c>
      <c r="M34" s="168">
        <v>0</v>
      </c>
      <c r="N34" s="168">
        <v>0</v>
      </c>
      <c r="O34" s="168">
        <v>0</v>
      </c>
      <c r="P34" s="173">
        <v>0</v>
      </c>
      <c r="Q34" s="168">
        <v>0</v>
      </c>
      <c r="R34" s="168">
        <v>0</v>
      </c>
      <c r="S34" s="168">
        <v>0</v>
      </c>
      <c r="T34" s="173">
        <v>0</v>
      </c>
      <c r="U34" s="168">
        <v>0</v>
      </c>
      <c r="V34" s="168">
        <v>0</v>
      </c>
      <c r="W34" s="168">
        <v>0</v>
      </c>
      <c r="X34" s="168">
        <v>0</v>
      </c>
      <c r="Y34" s="168">
        <v>0</v>
      </c>
      <c r="Z34" s="168">
        <v>0</v>
      </c>
      <c r="AA34" s="168">
        <v>0</v>
      </c>
      <c r="AB34" s="174">
        <v>0.11</v>
      </c>
      <c r="AC34" s="168">
        <v>0</v>
      </c>
      <c r="AD34" s="168">
        <v>0</v>
      </c>
      <c r="AE34" s="168">
        <v>0</v>
      </c>
      <c r="AF34" s="168">
        <v>0</v>
      </c>
      <c r="AG34" s="172">
        <v>11.051100000000002</v>
      </c>
      <c r="AH34" s="168">
        <v>0</v>
      </c>
      <c r="AI34" s="168">
        <v>0</v>
      </c>
      <c r="AJ34" s="168">
        <v>0</v>
      </c>
      <c r="AK34" s="168">
        <v>0</v>
      </c>
      <c r="AL34" s="168">
        <v>0</v>
      </c>
      <c r="AM34" s="168">
        <v>0</v>
      </c>
      <c r="AN34" s="168">
        <v>0</v>
      </c>
      <c r="AO34" s="168">
        <v>0</v>
      </c>
      <c r="AP34" s="168">
        <v>0</v>
      </c>
      <c r="AQ34" s="168">
        <v>0</v>
      </c>
      <c r="AR34" s="168">
        <v>0</v>
      </c>
      <c r="AS34" s="168">
        <v>0.11</v>
      </c>
      <c r="AT34" s="168">
        <v>0</v>
      </c>
      <c r="AU34" s="168">
        <v>0</v>
      </c>
      <c r="AV34" s="168">
        <v>0</v>
      </c>
      <c r="AW34" s="168">
        <v>0.11</v>
      </c>
      <c r="AX34" s="168">
        <v>0</v>
      </c>
      <c r="AY34" s="168">
        <v>0</v>
      </c>
      <c r="AZ34" s="168">
        <v>0</v>
      </c>
      <c r="BA34" s="168">
        <v>0</v>
      </c>
      <c r="BB34" s="168">
        <v>0</v>
      </c>
      <c r="BC34" s="168">
        <v>0</v>
      </c>
      <c r="BD34" s="168">
        <v>0</v>
      </c>
      <c r="BE34" s="168">
        <v>0</v>
      </c>
      <c r="BF34" s="168">
        <v>0</v>
      </c>
      <c r="BG34" s="168">
        <v>0</v>
      </c>
      <c r="BH34" s="168">
        <v>0</v>
      </c>
      <c r="BI34" s="168">
        <v>0</v>
      </c>
      <c r="BJ34" s="168">
        <v>0</v>
      </c>
      <c r="BK34" s="168">
        <v>0</v>
      </c>
      <c r="BL34" s="174">
        <v>0</v>
      </c>
      <c r="BM34" s="168">
        <v>0</v>
      </c>
      <c r="BN34" s="173">
        <v>0</v>
      </c>
      <c r="BO34" s="168">
        <v>0</v>
      </c>
      <c r="BP34" s="166">
        <v>0</v>
      </c>
      <c r="BQ34" s="168">
        <v>0</v>
      </c>
      <c r="BR34" s="168">
        <v>0</v>
      </c>
      <c r="BS34" s="173">
        <v>0</v>
      </c>
      <c r="BT34" s="168">
        <v>0</v>
      </c>
      <c r="BU34" s="173">
        <v>0</v>
      </c>
      <c r="BV34" s="168">
        <v>0.11</v>
      </c>
      <c r="BW34" s="168">
        <v>1.16821</v>
      </c>
      <c r="BX34" s="168">
        <v>12.329310000000001</v>
      </c>
      <c r="BY34" s="28"/>
    </row>
    <row r="35" spans="1:77" s="162" customFormat="1" ht="15.75" customHeight="1" x14ac:dyDescent="0.2">
      <c r="A35" s="25" t="s">
        <v>102</v>
      </c>
      <c r="B35" s="169" t="s">
        <v>103</v>
      </c>
      <c r="C35" s="25" t="s">
        <v>104</v>
      </c>
      <c r="D35" s="168">
        <v>52.281200000000005</v>
      </c>
      <c r="E35" s="174">
        <v>0</v>
      </c>
      <c r="F35" s="168">
        <v>0</v>
      </c>
      <c r="G35" s="173">
        <v>0</v>
      </c>
      <c r="H35" s="173">
        <v>0</v>
      </c>
      <c r="I35" s="173">
        <v>0</v>
      </c>
      <c r="J35" s="173">
        <v>0</v>
      </c>
      <c r="K35" s="173">
        <v>0</v>
      </c>
      <c r="L35" s="173">
        <v>0</v>
      </c>
      <c r="M35" s="173">
        <v>0</v>
      </c>
      <c r="N35" s="173">
        <v>0</v>
      </c>
      <c r="O35" s="173">
        <v>0</v>
      </c>
      <c r="P35" s="173">
        <v>0</v>
      </c>
      <c r="Q35" s="173">
        <v>0</v>
      </c>
      <c r="R35" s="173">
        <v>0</v>
      </c>
      <c r="S35" s="173">
        <v>0</v>
      </c>
      <c r="T35" s="173">
        <v>0</v>
      </c>
      <c r="U35" s="173">
        <v>0</v>
      </c>
      <c r="V35" s="173">
        <v>0</v>
      </c>
      <c r="W35" s="173">
        <v>0</v>
      </c>
      <c r="X35" s="173">
        <v>0</v>
      </c>
      <c r="Y35" s="173">
        <v>0</v>
      </c>
      <c r="Z35" s="173">
        <v>0</v>
      </c>
      <c r="AA35" s="173">
        <v>0</v>
      </c>
      <c r="AB35" s="166">
        <v>2.7416999999999998</v>
      </c>
      <c r="AC35" s="173">
        <v>0.02</v>
      </c>
      <c r="AD35" s="173">
        <v>0</v>
      </c>
      <c r="AE35" s="173">
        <v>0</v>
      </c>
      <c r="AF35" s="173">
        <v>0</v>
      </c>
      <c r="AG35" s="173">
        <v>0.42089999999999994</v>
      </c>
      <c r="AH35" s="172">
        <v>49.539500000000004</v>
      </c>
      <c r="AI35" s="173">
        <v>0</v>
      </c>
      <c r="AJ35" s="173">
        <v>0</v>
      </c>
      <c r="AK35" s="173">
        <v>0</v>
      </c>
      <c r="AL35" s="173">
        <v>0.36</v>
      </c>
      <c r="AM35" s="173">
        <v>0</v>
      </c>
      <c r="AN35" s="173">
        <v>0</v>
      </c>
      <c r="AO35" s="173">
        <v>0</v>
      </c>
      <c r="AP35" s="173">
        <v>0</v>
      </c>
      <c r="AQ35" s="173">
        <v>0</v>
      </c>
      <c r="AR35" s="173">
        <v>1.6850000000000001</v>
      </c>
      <c r="AS35" s="168">
        <v>0.25580000000000003</v>
      </c>
      <c r="AT35" s="173">
        <v>0</v>
      </c>
      <c r="AU35" s="173">
        <v>0</v>
      </c>
      <c r="AV35" s="173">
        <v>0</v>
      </c>
      <c r="AW35" s="173">
        <v>0</v>
      </c>
      <c r="AX35" s="173">
        <v>0.25580000000000003</v>
      </c>
      <c r="AY35" s="173">
        <v>0</v>
      </c>
      <c r="AZ35" s="168">
        <v>0</v>
      </c>
      <c r="BA35" s="173">
        <v>0</v>
      </c>
      <c r="BB35" s="173">
        <v>0</v>
      </c>
      <c r="BC35" s="173">
        <v>0</v>
      </c>
      <c r="BD35" s="173">
        <v>0</v>
      </c>
      <c r="BE35" s="173">
        <v>0</v>
      </c>
      <c r="BF35" s="173">
        <v>0</v>
      </c>
      <c r="BG35" s="173">
        <v>0</v>
      </c>
      <c r="BH35" s="173">
        <v>0</v>
      </c>
      <c r="BI35" s="173">
        <v>0</v>
      </c>
      <c r="BJ35" s="173">
        <v>0</v>
      </c>
      <c r="BK35" s="173">
        <v>0</v>
      </c>
      <c r="BL35" s="173">
        <v>0</v>
      </c>
      <c r="BM35" s="173">
        <v>0</v>
      </c>
      <c r="BN35" s="173">
        <v>0</v>
      </c>
      <c r="BO35" s="173">
        <v>0</v>
      </c>
      <c r="BP35" s="173">
        <v>0</v>
      </c>
      <c r="BQ35" s="173">
        <v>0</v>
      </c>
      <c r="BR35" s="173">
        <v>0</v>
      </c>
      <c r="BS35" s="173">
        <v>0</v>
      </c>
      <c r="BT35" s="173">
        <v>0</v>
      </c>
      <c r="BU35" s="173">
        <v>0</v>
      </c>
      <c r="BV35" s="168">
        <v>2.7416999999999998</v>
      </c>
      <c r="BW35" s="168">
        <v>-0.3536999999999999</v>
      </c>
      <c r="BX35" s="168">
        <v>51.927500000000009</v>
      </c>
      <c r="BY35" s="28"/>
    </row>
    <row r="36" spans="1:77" s="178" customFormat="1" ht="16.5" customHeight="1" x14ac:dyDescent="0.2">
      <c r="A36" s="31" t="s">
        <v>33</v>
      </c>
      <c r="B36" s="177" t="s">
        <v>105</v>
      </c>
      <c r="C36" s="31" t="s">
        <v>106</v>
      </c>
      <c r="D36" s="168">
        <v>11.2417</v>
      </c>
      <c r="E36" s="174">
        <v>0</v>
      </c>
      <c r="F36" s="168">
        <v>0</v>
      </c>
      <c r="G36" s="173">
        <v>0</v>
      </c>
      <c r="H36" s="173">
        <v>0</v>
      </c>
      <c r="I36" s="173">
        <v>0</v>
      </c>
      <c r="J36" s="173">
        <v>0</v>
      </c>
      <c r="K36" s="173">
        <v>0</v>
      </c>
      <c r="L36" s="173">
        <v>0</v>
      </c>
      <c r="M36" s="173">
        <v>0</v>
      </c>
      <c r="N36" s="173">
        <v>0</v>
      </c>
      <c r="O36" s="173">
        <v>0</v>
      </c>
      <c r="P36" s="173">
        <v>0</v>
      </c>
      <c r="Q36" s="173">
        <v>0</v>
      </c>
      <c r="R36" s="173">
        <v>0</v>
      </c>
      <c r="S36" s="173">
        <v>0</v>
      </c>
      <c r="T36" s="173">
        <v>0</v>
      </c>
      <c r="U36" s="173">
        <v>0</v>
      </c>
      <c r="V36" s="173">
        <v>0</v>
      </c>
      <c r="W36" s="173">
        <v>0</v>
      </c>
      <c r="X36" s="173">
        <v>0</v>
      </c>
      <c r="Y36" s="173">
        <v>0</v>
      </c>
      <c r="Z36" s="173">
        <v>0</v>
      </c>
      <c r="AA36" s="173">
        <v>0</v>
      </c>
      <c r="AB36" s="174">
        <v>0</v>
      </c>
      <c r="AC36" s="173">
        <v>0</v>
      </c>
      <c r="AD36" s="173">
        <v>0</v>
      </c>
      <c r="AE36" s="173">
        <v>0</v>
      </c>
      <c r="AF36" s="173">
        <v>0</v>
      </c>
      <c r="AG36" s="173">
        <v>0</v>
      </c>
      <c r="AH36" s="168">
        <v>0</v>
      </c>
      <c r="AI36" s="176">
        <v>11.2417</v>
      </c>
      <c r="AJ36" s="173">
        <v>0</v>
      </c>
      <c r="AK36" s="173">
        <v>0</v>
      </c>
      <c r="AL36" s="173">
        <v>0</v>
      </c>
      <c r="AM36" s="173">
        <v>0</v>
      </c>
      <c r="AN36" s="173">
        <v>0</v>
      </c>
      <c r="AO36" s="173">
        <v>0</v>
      </c>
      <c r="AP36" s="173">
        <v>0</v>
      </c>
      <c r="AQ36" s="173">
        <v>0</v>
      </c>
      <c r="AR36" s="173">
        <v>0</v>
      </c>
      <c r="AS36" s="168">
        <v>0</v>
      </c>
      <c r="AT36" s="173">
        <v>0</v>
      </c>
      <c r="AU36" s="173">
        <v>0</v>
      </c>
      <c r="AV36" s="173">
        <v>0</v>
      </c>
      <c r="AW36" s="173">
        <v>0</v>
      </c>
      <c r="AX36" s="173">
        <v>0</v>
      </c>
      <c r="AY36" s="173">
        <v>0</v>
      </c>
      <c r="AZ36" s="168">
        <v>0</v>
      </c>
      <c r="BA36" s="173">
        <v>0</v>
      </c>
      <c r="BB36" s="173">
        <v>0</v>
      </c>
      <c r="BC36" s="173">
        <v>0</v>
      </c>
      <c r="BD36" s="173">
        <v>0</v>
      </c>
      <c r="BE36" s="173">
        <v>0</v>
      </c>
      <c r="BF36" s="173">
        <v>0</v>
      </c>
      <c r="BG36" s="173">
        <v>0</v>
      </c>
      <c r="BH36" s="173">
        <v>0</v>
      </c>
      <c r="BI36" s="173">
        <v>0</v>
      </c>
      <c r="BJ36" s="173">
        <v>0</v>
      </c>
      <c r="BK36" s="173">
        <v>0</v>
      </c>
      <c r="BL36" s="171">
        <v>0</v>
      </c>
      <c r="BM36" s="173">
        <v>0</v>
      </c>
      <c r="BN36" s="173">
        <v>0</v>
      </c>
      <c r="BO36" s="173">
        <v>0</v>
      </c>
      <c r="BP36" s="166">
        <v>0</v>
      </c>
      <c r="BQ36" s="173">
        <v>0</v>
      </c>
      <c r="BR36" s="173">
        <v>0</v>
      </c>
      <c r="BS36" s="173">
        <v>0</v>
      </c>
      <c r="BT36" s="173">
        <v>0</v>
      </c>
      <c r="BU36" s="173">
        <v>0</v>
      </c>
      <c r="BV36" s="173">
        <v>0</v>
      </c>
      <c r="BW36" s="173">
        <v>0</v>
      </c>
      <c r="BX36" s="173">
        <v>11.2417</v>
      </c>
      <c r="BY36" s="35"/>
    </row>
    <row r="37" spans="1:77" s="162" customFormat="1" ht="15.75" customHeight="1" x14ac:dyDescent="0.2">
      <c r="A37" s="31" t="s">
        <v>33</v>
      </c>
      <c r="B37" s="177" t="s">
        <v>107</v>
      </c>
      <c r="C37" s="31" t="s">
        <v>108</v>
      </c>
      <c r="D37" s="168">
        <v>0</v>
      </c>
      <c r="E37" s="174">
        <v>0</v>
      </c>
      <c r="F37" s="168">
        <v>0</v>
      </c>
      <c r="G37" s="173">
        <v>0</v>
      </c>
      <c r="H37" s="173">
        <v>0</v>
      </c>
      <c r="I37" s="173">
        <v>0</v>
      </c>
      <c r="J37" s="173">
        <v>0</v>
      </c>
      <c r="K37" s="173">
        <v>0</v>
      </c>
      <c r="L37" s="173">
        <v>0</v>
      </c>
      <c r="M37" s="173">
        <v>0</v>
      </c>
      <c r="N37" s="173">
        <v>0</v>
      </c>
      <c r="O37" s="173">
        <v>0</v>
      </c>
      <c r="P37" s="173">
        <v>0</v>
      </c>
      <c r="Q37" s="173">
        <v>0</v>
      </c>
      <c r="R37" s="173">
        <v>0</v>
      </c>
      <c r="S37" s="173">
        <v>0</v>
      </c>
      <c r="T37" s="173">
        <v>0</v>
      </c>
      <c r="U37" s="173">
        <v>0</v>
      </c>
      <c r="V37" s="173">
        <v>0</v>
      </c>
      <c r="W37" s="173">
        <v>0</v>
      </c>
      <c r="X37" s="173">
        <v>0</v>
      </c>
      <c r="Y37" s="173">
        <v>0</v>
      </c>
      <c r="Z37" s="173">
        <v>0</v>
      </c>
      <c r="AA37" s="173">
        <v>0</v>
      </c>
      <c r="AB37" s="174">
        <v>0</v>
      </c>
      <c r="AC37" s="173">
        <v>0</v>
      </c>
      <c r="AD37" s="173">
        <v>0</v>
      </c>
      <c r="AE37" s="173">
        <v>0</v>
      </c>
      <c r="AF37" s="173">
        <v>0</v>
      </c>
      <c r="AG37" s="173">
        <v>0</v>
      </c>
      <c r="AH37" s="168">
        <v>0</v>
      </c>
      <c r="AI37" s="173">
        <v>0</v>
      </c>
      <c r="AJ37" s="176">
        <v>0</v>
      </c>
      <c r="AK37" s="173">
        <v>0</v>
      </c>
      <c r="AL37" s="173">
        <v>0</v>
      </c>
      <c r="AM37" s="173">
        <v>0</v>
      </c>
      <c r="AN37" s="173">
        <v>0</v>
      </c>
      <c r="AO37" s="173">
        <v>0</v>
      </c>
      <c r="AP37" s="173">
        <v>0</v>
      </c>
      <c r="AQ37" s="173">
        <v>0</v>
      </c>
      <c r="AR37" s="173">
        <v>0</v>
      </c>
      <c r="AS37" s="168">
        <v>0</v>
      </c>
      <c r="AT37" s="173">
        <v>0</v>
      </c>
      <c r="AU37" s="173">
        <v>0</v>
      </c>
      <c r="AV37" s="173">
        <v>0</v>
      </c>
      <c r="AW37" s="173">
        <v>0</v>
      </c>
      <c r="AX37" s="173">
        <v>0</v>
      </c>
      <c r="AY37" s="173">
        <v>0</v>
      </c>
      <c r="AZ37" s="168">
        <v>0</v>
      </c>
      <c r="BA37" s="173">
        <v>0</v>
      </c>
      <c r="BB37" s="173">
        <v>0</v>
      </c>
      <c r="BC37" s="173">
        <v>0</v>
      </c>
      <c r="BD37" s="173">
        <v>0</v>
      </c>
      <c r="BE37" s="173">
        <v>0</v>
      </c>
      <c r="BF37" s="173">
        <v>0</v>
      </c>
      <c r="BG37" s="173">
        <v>0</v>
      </c>
      <c r="BH37" s="173">
        <v>0</v>
      </c>
      <c r="BI37" s="173">
        <v>0</v>
      </c>
      <c r="BJ37" s="173">
        <v>0</v>
      </c>
      <c r="BK37" s="173">
        <v>0</v>
      </c>
      <c r="BL37" s="171">
        <v>0</v>
      </c>
      <c r="BM37" s="173">
        <v>0</v>
      </c>
      <c r="BN37" s="173">
        <v>0</v>
      </c>
      <c r="BO37" s="173">
        <v>0</v>
      </c>
      <c r="BP37" s="166">
        <v>0</v>
      </c>
      <c r="BQ37" s="173">
        <v>0</v>
      </c>
      <c r="BR37" s="173">
        <v>0</v>
      </c>
      <c r="BS37" s="173">
        <v>0</v>
      </c>
      <c r="BT37" s="173">
        <v>0</v>
      </c>
      <c r="BU37" s="173">
        <v>0</v>
      </c>
      <c r="BV37" s="173">
        <v>0</v>
      </c>
      <c r="BW37" s="173">
        <v>0</v>
      </c>
      <c r="BX37" s="173">
        <v>0</v>
      </c>
      <c r="BY37" s="28"/>
    </row>
    <row r="38" spans="1:77" s="178" customFormat="1" ht="16.5" customHeight="1" x14ac:dyDescent="0.2">
      <c r="A38" s="31" t="s">
        <v>33</v>
      </c>
      <c r="B38" s="177" t="s">
        <v>109</v>
      </c>
      <c r="C38" s="31" t="s">
        <v>110</v>
      </c>
      <c r="D38" s="168">
        <v>6.3570000000000002</v>
      </c>
      <c r="E38" s="174">
        <v>0</v>
      </c>
      <c r="F38" s="168">
        <v>0</v>
      </c>
      <c r="G38" s="173">
        <v>0</v>
      </c>
      <c r="H38" s="173">
        <v>0</v>
      </c>
      <c r="I38" s="173">
        <v>0</v>
      </c>
      <c r="J38" s="173">
        <v>0</v>
      </c>
      <c r="K38" s="173">
        <v>0</v>
      </c>
      <c r="L38" s="173">
        <v>0</v>
      </c>
      <c r="M38" s="173">
        <v>0</v>
      </c>
      <c r="N38" s="173">
        <v>0</v>
      </c>
      <c r="O38" s="173">
        <v>0</v>
      </c>
      <c r="P38" s="173">
        <v>0</v>
      </c>
      <c r="Q38" s="173">
        <v>0</v>
      </c>
      <c r="R38" s="173">
        <v>0</v>
      </c>
      <c r="S38" s="173">
        <v>0</v>
      </c>
      <c r="T38" s="173">
        <v>0</v>
      </c>
      <c r="U38" s="173">
        <v>0</v>
      </c>
      <c r="V38" s="173">
        <v>0</v>
      </c>
      <c r="W38" s="173">
        <v>0</v>
      </c>
      <c r="X38" s="173">
        <v>0</v>
      </c>
      <c r="Y38" s="173">
        <v>0</v>
      </c>
      <c r="Z38" s="173">
        <v>0</v>
      </c>
      <c r="AA38" s="173">
        <v>0</v>
      </c>
      <c r="AB38" s="174">
        <v>1.6850000000000001</v>
      </c>
      <c r="AC38" s="173">
        <v>0</v>
      </c>
      <c r="AD38" s="173">
        <v>0</v>
      </c>
      <c r="AE38" s="173">
        <v>0</v>
      </c>
      <c r="AF38" s="173">
        <v>0</v>
      </c>
      <c r="AG38" s="173">
        <v>0</v>
      </c>
      <c r="AH38" s="168">
        <v>1.6850000000000001</v>
      </c>
      <c r="AI38" s="173">
        <v>0</v>
      </c>
      <c r="AJ38" s="173">
        <v>0</v>
      </c>
      <c r="AK38" s="176">
        <v>4.6720000000000006</v>
      </c>
      <c r="AL38" s="173">
        <v>0</v>
      </c>
      <c r="AM38" s="173">
        <v>0</v>
      </c>
      <c r="AN38" s="173">
        <v>0</v>
      </c>
      <c r="AO38" s="173">
        <v>0</v>
      </c>
      <c r="AP38" s="173">
        <v>0</v>
      </c>
      <c r="AQ38" s="173">
        <v>0</v>
      </c>
      <c r="AR38" s="173">
        <v>1.6850000000000001</v>
      </c>
      <c r="AS38" s="168">
        <v>0</v>
      </c>
      <c r="AT38" s="173">
        <v>0</v>
      </c>
      <c r="AU38" s="173">
        <v>0</v>
      </c>
      <c r="AV38" s="173">
        <v>0</v>
      </c>
      <c r="AW38" s="173">
        <v>0</v>
      </c>
      <c r="AX38" s="173">
        <v>0</v>
      </c>
      <c r="AY38" s="173">
        <v>0</v>
      </c>
      <c r="AZ38" s="168">
        <v>0</v>
      </c>
      <c r="BA38" s="173">
        <v>0</v>
      </c>
      <c r="BB38" s="173">
        <v>0</v>
      </c>
      <c r="BC38" s="173">
        <v>0</v>
      </c>
      <c r="BD38" s="173">
        <v>0</v>
      </c>
      <c r="BE38" s="173">
        <v>0</v>
      </c>
      <c r="BF38" s="173">
        <v>0</v>
      </c>
      <c r="BG38" s="173">
        <v>0</v>
      </c>
      <c r="BH38" s="173">
        <v>0</v>
      </c>
      <c r="BI38" s="173">
        <v>0</v>
      </c>
      <c r="BJ38" s="173">
        <v>0</v>
      </c>
      <c r="BK38" s="173">
        <v>0</v>
      </c>
      <c r="BL38" s="171">
        <v>0</v>
      </c>
      <c r="BM38" s="173">
        <v>0</v>
      </c>
      <c r="BN38" s="173">
        <v>0</v>
      </c>
      <c r="BO38" s="173">
        <v>0</v>
      </c>
      <c r="BP38" s="166">
        <v>0</v>
      </c>
      <c r="BQ38" s="173">
        <v>0</v>
      </c>
      <c r="BR38" s="173">
        <v>0</v>
      </c>
      <c r="BS38" s="173">
        <v>0</v>
      </c>
      <c r="BT38" s="173">
        <v>0</v>
      </c>
      <c r="BU38" s="173">
        <v>0</v>
      </c>
      <c r="BV38" s="173">
        <v>1.6850000000000001</v>
      </c>
      <c r="BW38" s="173">
        <v>-1.4258000000000002</v>
      </c>
      <c r="BX38" s="173">
        <v>4.9312000000000005</v>
      </c>
      <c r="BY38" s="35"/>
    </row>
    <row r="39" spans="1:77" s="178" customFormat="1" ht="16.5" customHeight="1" x14ac:dyDescent="0.2">
      <c r="A39" s="31" t="s">
        <v>33</v>
      </c>
      <c r="B39" s="177" t="s">
        <v>111</v>
      </c>
      <c r="C39" s="31" t="s">
        <v>112</v>
      </c>
      <c r="D39" s="168">
        <v>24.394100000000002</v>
      </c>
      <c r="E39" s="174">
        <v>0</v>
      </c>
      <c r="F39" s="168">
        <v>0</v>
      </c>
      <c r="G39" s="173">
        <v>0</v>
      </c>
      <c r="H39" s="173">
        <v>0</v>
      </c>
      <c r="I39" s="173">
        <v>0</v>
      </c>
      <c r="J39" s="173">
        <v>0</v>
      </c>
      <c r="K39" s="173">
        <v>0</v>
      </c>
      <c r="L39" s="173">
        <v>0</v>
      </c>
      <c r="M39" s="173">
        <v>0</v>
      </c>
      <c r="N39" s="173">
        <v>0</v>
      </c>
      <c r="O39" s="173">
        <v>0</v>
      </c>
      <c r="P39" s="173">
        <v>0</v>
      </c>
      <c r="Q39" s="173">
        <v>0</v>
      </c>
      <c r="R39" s="173">
        <v>0</v>
      </c>
      <c r="S39" s="173">
        <v>0</v>
      </c>
      <c r="T39" s="173">
        <v>0</v>
      </c>
      <c r="U39" s="173">
        <v>0</v>
      </c>
      <c r="V39" s="173">
        <v>0</v>
      </c>
      <c r="W39" s="173">
        <v>0</v>
      </c>
      <c r="X39" s="173">
        <v>0</v>
      </c>
      <c r="Y39" s="173">
        <v>0</v>
      </c>
      <c r="Z39" s="173">
        <v>0</v>
      </c>
      <c r="AA39" s="173">
        <v>0</v>
      </c>
      <c r="AB39" s="174">
        <v>0.44089999999999996</v>
      </c>
      <c r="AC39" s="173">
        <v>0.02</v>
      </c>
      <c r="AD39" s="173">
        <v>0</v>
      </c>
      <c r="AE39" s="173">
        <v>0</v>
      </c>
      <c r="AF39" s="173">
        <v>0</v>
      </c>
      <c r="AG39" s="173">
        <v>0.42089999999999994</v>
      </c>
      <c r="AH39" s="168">
        <v>0</v>
      </c>
      <c r="AI39" s="173">
        <v>0</v>
      </c>
      <c r="AJ39" s="173">
        <v>0</v>
      </c>
      <c r="AK39" s="173">
        <v>0</v>
      </c>
      <c r="AL39" s="176">
        <v>23.953200000000002</v>
      </c>
      <c r="AM39" s="173">
        <v>0</v>
      </c>
      <c r="AN39" s="173">
        <v>0</v>
      </c>
      <c r="AO39" s="173">
        <v>0</v>
      </c>
      <c r="AP39" s="173">
        <v>0</v>
      </c>
      <c r="AQ39" s="173">
        <v>0</v>
      </c>
      <c r="AR39" s="173">
        <v>0</v>
      </c>
      <c r="AS39" s="168">
        <v>0</v>
      </c>
      <c r="AT39" s="173">
        <v>0</v>
      </c>
      <c r="AU39" s="173">
        <v>0</v>
      </c>
      <c r="AV39" s="173">
        <v>0</v>
      </c>
      <c r="AW39" s="173">
        <v>0</v>
      </c>
      <c r="AX39" s="173">
        <v>0</v>
      </c>
      <c r="AY39" s="173">
        <v>0</v>
      </c>
      <c r="AZ39" s="168">
        <v>0</v>
      </c>
      <c r="BA39" s="173">
        <v>0</v>
      </c>
      <c r="BB39" s="173">
        <v>0</v>
      </c>
      <c r="BC39" s="173">
        <v>0</v>
      </c>
      <c r="BD39" s="173">
        <v>0</v>
      </c>
      <c r="BE39" s="173">
        <v>0</v>
      </c>
      <c r="BF39" s="173">
        <v>0</v>
      </c>
      <c r="BG39" s="173">
        <v>0</v>
      </c>
      <c r="BH39" s="173">
        <v>0</v>
      </c>
      <c r="BI39" s="173">
        <v>0</v>
      </c>
      <c r="BJ39" s="173">
        <v>0</v>
      </c>
      <c r="BK39" s="173">
        <v>0</v>
      </c>
      <c r="BL39" s="171">
        <v>0</v>
      </c>
      <c r="BM39" s="173">
        <v>0</v>
      </c>
      <c r="BN39" s="173">
        <v>0</v>
      </c>
      <c r="BO39" s="173">
        <v>0</v>
      </c>
      <c r="BP39" s="166">
        <v>0</v>
      </c>
      <c r="BQ39" s="173">
        <v>0</v>
      </c>
      <c r="BR39" s="173">
        <v>0</v>
      </c>
      <c r="BS39" s="173">
        <v>0</v>
      </c>
      <c r="BT39" s="173">
        <v>0</v>
      </c>
      <c r="BU39" s="173">
        <v>0</v>
      </c>
      <c r="BV39" s="173">
        <v>0.44089999999999996</v>
      </c>
      <c r="BW39" s="173">
        <v>2.9000000000000137E-3</v>
      </c>
      <c r="BX39" s="173">
        <v>24.397000000000002</v>
      </c>
      <c r="BY39" s="35"/>
    </row>
    <row r="40" spans="1:77" s="178" customFormat="1" ht="16.5" customHeight="1" x14ac:dyDescent="0.2">
      <c r="A40" s="31" t="s">
        <v>33</v>
      </c>
      <c r="B40" s="177" t="s">
        <v>113</v>
      </c>
      <c r="C40" s="31" t="s">
        <v>114</v>
      </c>
      <c r="D40" s="168">
        <v>5.0984999999999996</v>
      </c>
      <c r="E40" s="174">
        <v>0</v>
      </c>
      <c r="F40" s="168">
        <v>0</v>
      </c>
      <c r="G40" s="173">
        <v>0</v>
      </c>
      <c r="H40" s="173">
        <v>0</v>
      </c>
      <c r="I40" s="173">
        <v>0</v>
      </c>
      <c r="J40" s="173">
        <v>0</v>
      </c>
      <c r="K40" s="173">
        <v>0</v>
      </c>
      <c r="L40" s="173">
        <v>0</v>
      </c>
      <c r="M40" s="173">
        <v>0</v>
      </c>
      <c r="N40" s="173">
        <v>0</v>
      </c>
      <c r="O40" s="173">
        <v>0</v>
      </c>
      <c r="P40" s="173">
        <v>0</v>
      </c>
      <c r="Q40" s="173">
        <v>0</v>
      </c>
      <c r="R40" s="173">
        <v>0</v>
      </c>
      <c r="S40" s="173">
        <v>0</v>
      </c>
      <c r="T40" s="173">
        <v>0</v>
      </c>
      <c r="U40" s="173">
        <v>0</v>
      </c>
      <c r="V40" s="173">
        <v>0</v>
      </c>
      <c r="W40" s="173">
        <v>0</v>
      </c>
      <c r="X40" s="173">
        <v>0</v>
      </c>
      <c r="Y40" s="173">
        <v>0</v>
      </c>
      <c r="Z40" s="173">
        <v>0</v>
      </c>
      <c r="AA40" s="173">
        <v>0</v>
      </c>
      <c r="AB40" s="174">
        <v>0.36</v>
      </c>
      <c r="AC40" s="173">
        <v>0</v>
      </c>
      <c r="AD40" s="173">
        <v>0</v>
      </c>
      <c r="AE40" s="173">
        <v>0</v>
      </c>
      <c r="AF40" s="173">
        <v>0</v>
      </c>
      <c r="AG40" s="173">
        <v>0</v>
      </c>
      <c r="AH40" s="168">
        <v>0.36</v>
      </c>
      <c r="AI40" s="173">
        <v>0</v>
      </c>
      <c r="AJ40" s="173">
        <v>0</v>
      </c>
      <c r="AK40" s="173">
        <v>0</v>
      </c>
      <c r="AL40" s="173">
        <v>0.36</v>
      </c>
      <c r="AM40" s="176">
        <v>4.7384999999999993</v>
      </c>
      <c r="AN40" s="173">
        <v>0</v>
      </c>
      <c r="AO40" s="173">
        <v>0</v>
      </c>
      <c r="AP40" s="173">
        <v>0</v>
      </c>
      <c r="AQ40" s="173">
        <v>0</v>
      </c>
      <c r="AR40" s="173">
        <v>0</v>
      </c>
      <c r="AS40" s="168">
        <v>0</v>
      </c>
      <c r="AT40" s="173">
        <v>0</v>
      </c>
      <c r="AU40" s="173">
        <v>0</v>
      </c>
      <c r="AV40" s="173">
        <v>0</v>
      </c>
      <c r="AW40" s="173">
        <v>0</v>
      </c>
      <c r="AX40" s="173">
        <v>0</v>
      </c>
      <c r="AY40" s="173">
        <v>0</v>
      </c>
      <c r="AZ40" s="168">
        <v>0</v>
      </c>
      <c r="BA40" s="173">
        <v>0</v>
      </c>
      <c r="BB40" s="173">
        <v>0</v>
      </c>
      <c r="BC40" s="173">
        <v>0</v>
      </c>
      <c r="BD40" s="173">
        <v>0</v>
      </c>
      <c r="BE40" s="173">
        <v>0</v>
      </c>
      <c r="BF40" s="173">
        <v>0</v>
      </c>
      <c r="BG40" s="173">
        <v>0</v>
      </c>
      <c r="BH40" s="173">
        <v>0</v>
      </c>
      <c r="BI40" s="173">
        <v>0</v>
      </c>
      <c r="BJ40" s="173">
        <v>0</v>
      </c>
      <c r="BK40" s="173">
        <v>0</v>
      </c>
      <c r="BL40" s="171">
        <v>0</v>
      </c>
      <c r="BM40" s="173">
        <v>0</v>
      </c>
      <c r="BN40" s="173">
        <v>0</v>
      </c>
      <c r="BO40" s="173">
        <v>0</v>
      </c>
      <c r="BP40" s="166">
        <v>0</v>
      </c>
      <c r="BQ40" s="173">
        <v>0</v>
      </c>
      <c r="BR40" s="173">
        <v>0</v>
      </c>
      <c r="BS40" s="173">
        <v>0</v>
      </c>
      <c r="BT40" s="173">
        <v>0</v>
      </c>
      <c r="BU40" s="173">
        <v>0</v>
      </c>
      <c r="BV40" s="173">
        <v>0.36</v>
      </c>
      <c r="BW40" s="173">
        <v>-0.36</v>
      </c>
      <c r="BX40" s="173">
        <v>4.7384999999999993</v>
      </c>
      <c r="BY40" s="35"/>
    </row>
    <row r="41" spans="1:77" s="162" customFormat="1" ht="15.75" customHeight="1" x14ac:dyDescent="0.2">
      <c r="A41" s="31" t="s">
        <v>33</v>
      </c>
      <c r="B41" s="177" t="s">
        <v>115</v>
      </c>
      <c r="C41" s="31" t="s">
        <v>116</v>
      </c>
      <c r="D41" s="168">
        <v>0</v>
      </c>
      <c r="E41" s="174">
        <v>0</v>
      </c>
      <c r="F41" s="168">
        <v>0</v>
      </c>
      <c r="G41" s="173">
        <v>0</v>
      </c>
      <c r="H41" s="173">
        <v>0</v>
      </c>
      <c r="I41" s="173">
        <v>0</v>
      </c>
      <c r="J41" s="173">
        <v>0</v>
      </c>
      <c r="K41" s="173">
        <v>0</v>
      </c>
      <c r="L41" s="173">
        <v>0</v>
      </c>
      <c r="M41" s="173">
        <v>0</v>
      </c>
      <c r="N41" s="173">
        <v>0</v>
      </c>
      <c r="O41" s="173">
        <v>0</v>
      </c>
      <c r="P41" s="173">
        <v>0</v>
      </c>
      <c r="Q41" s="173">
        <v>0</v>
      </c>
      <c r="R41" s="173">
        <v>0</v>
      </c>
      <c r="S41" s="173">
        <v>0</v>
      </c>
      <c r="T41" s="173">
        <v>0</v>
      </c>
      <c r="U41" s="173">
        <v>0</v>
      </c>
      <c r="V41" s="173">
        <v>0</v>
      </c>
      <c r="W41" s="173">
        <v>0</v>
      </c>
      <c r="X41" s="173">
        <v>0</v>
      </c>
      <c r="Y41" s="173">
        <v>0</v>
      </c>
      <c r="Z41" s="173">
        <v>0</v>
      </c>
      <c r="AA41" s="173">
        <v>0</v>
      </c>
      <c r="AB41" s="174">
        <v>0</v>
      </c>
      <c r="AC41" s="173">
        <v>0</v>
      </c>
      <c r="AD41" s="173">
        <v>0</v>
      </c>
      <c r="AE41" s="173">
        <v>0</v>
      </c>
      <c r="AF41" s="173">
        <v>0</v>
      </c>
      <c r="AG41" s="173">
        <v>0</v>
      </c>
      <c r="AH41" s="168">
        <v>0</v>
      </c>
      <c r="AI41" s="173">
        <v>0</v>
      </c>
      <c r="AJ41" s="173">
        <v>0</v>
      </c>
      <c r="AK41" s="173">
        <v>0</v>
      </c>
      <c r="AL41" s="173">
        <v>0</v>
      </c>
      <c r="AM41" s="173">
        <v>0</v>
      </c>
      <c r="AN41" s="176">
        <v>0</v>
      </c>
      <c r="AO41" s="173">
        <v>0</v>
      </c>
      <c r="AP41" s="173">
        <v>0</v>
      </c>
      <c r="AQ41" s="173">
        <v>0</v>
      </c>
      <c r="AR41" s="173">
        <v>0</v>
      </c>
      <c r="AS41" s="168">
        <v>0</v>
      </c>
      <c r="AT41" s="173">
        <v>0</v>
      </c>
      <c r="AU41" s="173">
        <v>0</v>
      </c>
      <c r="AV41" s="173">
        <v>0</v>
      </c>
      <c r="AW41" s="173">
        <v>0</v>
      </c>
      <c r="AX41" s="173">
        <v>0</v>
      </c>
      <c r="AY41" s="173">
        <v>0</v>
      </c>
      <c r="AZ41" s="168">
        <v>0</v>
      </c>
      <c r="BA41" s="173">
        <v>0</v>
      </c>
      <c r="BB41" s="173">
        <v>0</v>
      </c>
      <c r="BC41" s="173">
        <v>0</v>
      </c>
      <c r="BD41" s="173">
        <v>0</v>
      </c>
      <c r="BE41" s="173">
        <v>0</v>
      </c>
      <c r="BF41" s="173">
        <v>0</v>
      </c>
      <c r="BG41" s="173">
        <v>0</v>
      </c>
      <c r="BH41" s="173">
        <v>0</v>
      </c>
      <c r="BI41" s="173">
        <v>0</v>
      </c>
      <c r="BJ41" s="173">
        <v>0</v>
      </c>
      <c r="BK41" s="173">
        <v>0</v>
      </c>
      <c r="BL41" s="171">
        <v>0</v>
      </c>
      <c r="BM41" s="173">
        <v>0</v>
      </c>
      <c r="BN41" s="173">
        <v>0</v>
      </c>
      <c r="BO41" s="173">
        <v>0</v>
      </c>
      <c r="BP41" s="166">
        <v>0</v>
      </c>
      <c r="BQ41" s="173">
        <v>0</v>
      </c>
      <c r="BR41" s="173">
        <v>0</v>
      </c>
      <c r="BS41" s="173">
        <v>0</v>
      </c>
      <c r="BT41" s="173">
        <v>0</v>
      </c>
      <c r="BU41" s="173">
        <v>0</v>
      </c>
      <c r="BV41" s="173">
        <v>0</v>
      </c>
      <c r="BW41" s="173">
        <v>0</v>
      </c>
      <c r="BX41" s="173">
        <v>0</v>
      </c>
      <c r="BY41" s="28"/>
    </row>
    <row r="42" spans="1:77" s="162" customFormat="1" ht="15.75" customHeight="1" x14ac:dyDescent="0.2">
      <c r="A42" s="31" t="s">
        <v>33</v>
      </c>
      <c r="B42" s="177" t="s">
        <v>117</v>
      </c>
      <c r="C42" s="31" t="s">
        <v>118</v>
      </c>
      <c r="D42" s="168">
        <v>0</v>
      </c>
      <c r="E42" s="174">
        <v>0</v>
      </c>
      <c r="F42" s="168">
        <v>0</v>
      </c>
      <c r="G42" s="173">
        <v>0</v>
      </c>
      <c r="H42" s="173">
        <v>0</v>
      </c>
      <c r="I42" s="173">
        <v>0</v>
      </c>
      <c r="J42" s="173">
        <v>0</v>
      </c>
      <c r="K42" s="173">
        <v>0</v>
      </c>
      <c r="L42" s="173">
        <v>0</v>
      </c>
      <c r="M42" s="173">
        <v>0</v>
      </c>
      <c r="N42" s="173">
        <v>0</v>
      </c>
      <c r="O42" s="173">
        <v>0</v>
      </c>
      <c r="P42" s="173">
        <v>0</v>
      </c>
      <c r="Q42" s="173">
        <v>0</v>
      </c>
      <c r="R42" s="173">
        <v>0</v>
      </c>
      <c r="S42" s="173">
        <v>0</v>
      </c>
      <c r="T42" s="173">
        <v>0</v>
      </c>
      <c r="U42" s="173">
        <v>0</v>
      </c>
      <c r="V42" s="173">
        <v>0</v>
      </c>
      <c r="W42" s="173">
        <v>0</v>
      </c>
      <c r="X42" s="173">
        <v>0</v>
      </c>
      <c r="Y42" s="173">
        <v>0</v>
      </c>
      <c r="Z42" s="173">
        <v>0</v>
      </c>
      <c r="AA42" s="173">
        <v>0</v>
      </c>
      <c r="AB42" s="174">
        <v>0</v>
      </c>
      <c r="AC42" s="173">
        <v>0</v>
      </c>
      <c r="AD42" s="173">
        <v>0</v>
      </c>
      <c r="AE42" s="173">
        <v>0</v>
      </c>
      <c r="AF42" s="173">
        <v>0</v>
      </c>
      <c r="AG42" s="173">
        <v>0</v>
      </c>
      <c r="AH42" s="168">
        <v>0</v>
      </c>
      <c r="AI42" s="173">
        <v>0</v>
      </c>
      <c r="AJ42" s="173">
        <v>0</v>
      </c>
      <c r="AK42" s="173">
        <v>0</v>
      </c>
      <c r="AL42" s="173">
        <v>0</v>
      </c>
      <c r="AM42" s="173">
        <v>0</v>
      </c>
      <c r="AN42" s="173">
        <v>0</v>
      </c>
      <c r="AO42" s="176">
        <v>0</v>
      </c>
      <c r="AP42" s="173">
        <v>0</v>
      </c>
      <c r="AQ42" s="173">
        <v>0</v>
      </c>
      <c r="AR42" s="173">
        <v>0</v>
      </c>
      <c r="AS42" s="168">
        <v>0</v>
      </c>
      <c r="AT42" s="173">
        <v>0</v>
      </c>
      <c r="AU42" s="173">
        <v>0</v>
      </c>
      <c r="AV42" s="173">
        <v>0</v>
      </c>
      <c r="AW42" s="173">
        <v>0</v>
      </c>
      <c r="AX42" s="173">
        <v>0</v>
      </c>
      <c r="AY42" s="173">
        <v>0</v>
      </c>
      <c r="AZ42" s="168">
        <v>0</v>
      </c>
      <c r="BA42" s="173">
        <v>0</v>
      </c>
      <c r="BB42" s="173">
        <v>0</v>
      </c>
      <c r="BC42" s="173">
        <v>0</v>
      </c>
      <c r="BD42" s="173">
        <v>0</v>
      </c>
      <c r="BE42" s="173">
        <v>0</v>
      </c>
      <c r="BF42" s="173">
        <v>0</v>
      </c>
      <c r="BG42" s="173">
        <v>0</v>
      </c>
      <c r="BH42" s="173">
        <v>0</v>
      </c>
      <c r="BI42" s="173">
        <v>0</v>
      </c>
      <c r="BJ42" s="173">
        <v>0</v>
      </c>
      <c r="BK42" s="173">
        <v>0</v>
      </c>
      <c r="BL42" s="171">
        <v>0</v>
      </c>
      <c r="BM42" s="173">
        <v>0</v>
      </c>
      <c r="BN42" s="173">
        <v>0</v>
      </c>
      <c r="BO42" s="173">
        <v>0</v>
      </c>
      <c r="BP42" s="166">
        <v>0</v>
      </c>
      <c r="BQ42" s="173">
        <v>0</v>
      </c>
      <c r="BR42" s="173">
        <v>0</v>
      </c>
      <c r="BS42" s="173">
        <v>0</v>
      </c>
      <c r="BT42" s="173">
        <v>0</v>
      </c>
      <c r="BU42" s="173">
        <v>0</v>
      </c>
      <c r="BV42" s="173">
        <v>0</v>
      </c>
      <c r="BW42" s="173">
        <v>0</v>
      </c>
      <c r="BX42" s="173">
        <v>0</v>
      </c>
      <c r="BY42" s="28"/>
    </row>
    <row r="43" spans="1:77" s="162" customFormat="1" ht="15.75" customHeight="1" x14ac:dyDescent="0.2">
      <c r="A43" s="31" t="s">
        <v>33</v>
      </c>
      <c r="B43" s="177" t="s">
        <v>119</v>
      </c>
      <c r="C43" s="31" t="s">
        <v>120</v>
      </c>
      <c r="D43" s="168">
        <v>0</v>
      </c>
      <c r="E43" s="174">
        <v>0</v>
      </c>
      <c r="F43" s="168">
        <v>0</v>
      </c>
      <c r="G43" s="173">
        <v>0</v>
      </c>
      <c r="H43" s="173">
        <v>0</v>
      </c>
      <c r="I43" s="173">
        <v>0</v>
      </c>
      <c r="J43" s="173">
        <v>0</v>
      </c>
      <c r="K43" s="173">
        <v>0</v>
      </c>
      <c r="L43" s="173">
        <v>0</v>
      </c>
      <c r="M43" s="173">
        <v>0</v>
      </c>
      <c r="N43" s="173">
        <v>0</v>
      </c>
      <c r="O43" s="173">
        <v>0</v>
      </c>
      <c r="P43" s="173">
        <v>0</v>
      </c>
      <c r="Q43" s="173">
        <v>0</v>
      </c>
      <c r="R43" s="173">
        <v>0</v>
      </c>
      <c r="S43" s="173">
        <v>0</v>
      </c>
      <c r="T43" s="173">
        <v>0</v>
      </c>
      <c r="U43" s="173">
        <v>0</v>
      </c>
      <c r="V43" s="173">
        <v>0</v>
      </c>
      <c r="W43" s="173">
        <v>0</v>
      </c>
      <c r="X43" s="173">
        <v>0</v>
      </c>
      <c r="Y43" s="173">
        <v>0</v>
      </c>
      <c r="Z43" s="173">
        <v>0</v>
      </c>
      <c r="AA43" s="173">
        <v>0</v>
      </c>
      <c r="AB43" s="174">
        <v>0</v>
      </c>
      <c r="AC43" s="173">
        <v>0</v>
      </c>
      <c r="AD43" s="173">
        <v>0</v>
      </c>
      <c r="AE43" s="173">
        <v>0</v>
      </c>
      <c r="AF43" s="173">
        <v>0</v>
      </c>
      <c r="AG43" s="173">
        <v>0</v>
      </c>
      <c r="AH43" s="168">
        <v>0</v>
      </c>
      <c r="AI43" s="173">
        <v>0</v>
      </c>
      <c r="AJ43" s="173">
        <v>0</v>
      </c>
      <c r="AK43" s="173">
        <v>0</v>
      </c>
      <c r="AL43" s="173">
        <v>0</v>
      </c>
      <c r="AM43" s="173">
        <v>0</v>
      </c>
      <c r="AN43" s="173">
        <v>0</v>
      </c>
      <c r="AO43" s="173">
        <v>0</v>
      </c>
      <c r="AP43" s="176">
        <v>0</v>
      </c>
      <c r="AQ43" s="173">
        <v>0</v>
      </c>
      <c r="AR43" s="173">
        <v>0</v>
      </c>
      <c r="AS43" s="168">
        <v>0</v>
      </c>
      <c r="AT43" s="173">
        <v>0</v>
      </c>
      <c r="AU43" s="173">
        <v>0</v>
      </c>
      <c r="AV43" s="173">
        <v>0</v>
      </c>
      <c r="AW43" s="173">
        <v>0</v>
      </c>
      <c r="AX43" s="173">
        <v>0</v>
      </c>
      <c r="AY43" s="173">
        <v>0</v>
      </c>
      <c r="AZ43" s="168">
        <v>0</v>
      </c>
      <c r="BA43" s="173">
        <v>0</v>
      </c>
      <c r="BB43" s="173">
        <v>0</v>
      </c>
      <c r="BC43" s="173">
        <v>0</v>
      </c>
      <c r="BD43" s="173">
        <v>0</v>
      </c>
      <c r="BE43" s="173">
        <v>0</v>
      </c>
      <c r="BF43" s="173">
        <v>0</v>
      </c>
      <c r="BG43" s="173">
        <v>0</v>
      </c>
      <c r="BH43" s="173">
        <v>0</v>
      </c>
      <c r="BI43" s="173">
        <v>0</v>
      </c>
      <c r="BJ43" s="173">
        <v>0</v>
      </c>
      <c r="BK43" s="173">
        <v>0</v>
      </c>
      <c r="BL43" s="171">
        <v>0</v>
      </c>
      <c r="BM43" s="173">
        <v>0</v>
      </c>
      <c r="BN43" s="173">
        <v>0</v>
      </c>
      <c r="BO43" s="173">
        <v>0</v>
      </c>
      <c r="BP43" s="166">
        <v>0</v>
      </c>
      <c r="BQ43" s="173">
        <v>0</v>
      </c>
      <c r="BR43" s="173">
        <v>0</v>
      </c>
      <c r="BS43" s="173">
        <v>0</v>
      </c>
      <c r="BT43" s="173">
        <v>0</v>
      </c>
      <c r="BU43" s="173">
        <v>0</v>
      </c>
      <c r="BV43" s="173">
        <v>0</v>
      </c>
      <c r="BW43" s="173">
        <v>0</v>
      </c>
      <c r="BX43" s="173">
        <v>0</v>
      </c>
      <c r="BY43" s="28"/>
    </row>
    <row r="44" spans="1:77" s="162" customFormat="1" ht="15.75" customHeight="1" x14ac:dyDescent="0.2">
      <c r="A44" s="31" t="s">
        <v>33</v>
      </c>
      <c r="B44" s="177" t="s">
        <v>121</v>
      </c>
      <c r="C44" s="31" t="s">
        <v>122</v>
      </c>
      <c r="D44" s="168">
        <v>0</v>
      </c>
      <c r="E44" s="174">
        <v>0</v>
      </c>
      <c r="F44" s="168">
        <v>0</v>
      </c>
      <c r="G44" s="168">
        <v>0</v>
      </c>
      <c r="H44" s="168">
        <v>0</v>
      </c>
      <c r="I44" s="168">
        <v>0</v>
      </c>
      <c r="J44" s="168">
        <v>0</v>
      </c>
      <c r="K44" s="168">
        <v>0</v>
      </c>
      <c r="L44" s="173">
        <v>0</v>
      </c>
      <c r="M44" s="168">
        <v>0</v>
      </c>
      <c r="N44" s="168">
        <v>0</v>
      </c>
      <c r="O44" s="168">
        <v>0</v>
      </c>
      <c r="P44" s="173">
        <v>0</v>
      </c>
      <c r="Q44" s="168">
        <v>0</v>
      </c>
      <c r="R44" s="168">
        <v>0</v>
      </c>
      <c r="S44" s="168">
        <v>0</v>
      </c>
      <c r="T44" s="173">
        <v>0</v>
      </c>
      <c r="U44" s="168">
        <v>0</v>
      </c>
      <c r="V44" s="168">
        <v>0</v>
      </c>
      <c r="W44" s="168">
        <v>0</v>
      </c>
      <c r="X44" s="168">
        <v>0</v>
      </c>
      <c r="Y44" s="168">
        <v>0</v>
      </c>
      <c r="Z44" s="168">
        <v>0</v>
      </c>
      <c r="AA44" s="168">
        <v>0</v>
      </c>
      <c r="AB44" s="174">
        <v>0</v>
      </c>
      <c r="AC44" s="168">
        <v>0</v>
      </c>
      <c r="AD44" s="168">
        <v>0</v>
      </c>
      <c r="AE44" s="168">
        <v>0</v>
      </c>
      <c r="AF44" s="168">
        <v>0</v>
      </c>
      <c r="AG44" s="168">
        <v>0</v>
      </c>
      <c r="AH44" s="168">
        <v>0</v>
      </c>
      <c r="AI44" s="168">
        <v>0</v>
      </c>
      <c r="AJ44" s="168">
        <v>0</v>
      </c>
      <c r="AK44" s="168">
        <v>0</v>
      </c>
      <c r="AL44" s="168">
        <v>0</v>
      </c>
      <c r="AM44" s="168">
        <v>0</v>
      </c>
      <c r="AN44" s="168">
        <v>0</v>
      </c>
      <c r="AO44" s="168">
        <v>0</v>
      </c>
      <c r="AP44" s="168">
        <v>0</v>
      </c>
      <c r="AQ44" s="172">
        <v>0</v>
      </c>
      <c r="AR44" s="168">
        <v>0</v>
      </c>
      <c r="AS44" s="168">
        <v>0</v>
      </c>
      <c r="AT44" s="168">
        <v>0</v>
      </c>
      <c r="AU44" s="168">
        <v>0</v>
      </c>
      <c r="AV44" s="168">
        <v>0</v>
      </c>
      <c r="AW44" s="168">
        <v>0</v>
      </c>
      <c r="AX44" s="168">
        <v>0</v>
      </c>
      <c r="AY44" s="168">
        <v>0</v>
      </c>
      <c r="AZ44" s="168">
        <v>0</v>
      </c>
      <c r="BA44" s="168">
        <v>0</v>
      </c>
      <c r="BB44" s="168">
        <v>0</v>
      </c>
      <c r="BC44" s="168">
        <v>0</v>
      </c>
      <c r="BD44" s="168">
        <v>0</v>
      </c>
      <c r="BE44" s="168">
        <v>0</v>
      </c>
      <c r="BF44" s="168">
        <v>0</v>
      </c>
      <c r="BG44" s="168">
        <v>0</v>
      </c>
      <c r="BH44" s="168">
        <v>0</v>
      </c>
      <c r="BI44" s="168">
        <v>0</v>
      </c>
      <c r="BJ44" s="168">
        <v>0</v>
      </c>
      <c r="BK44" s="168">
        <v>0</v>
      </c>
      <c r="BL44" s="174">
        <v>0</v>
      </c>
      <c r="BM44" s="168">
        <v>0</v>
      </c>
      <c r="BN44" s="173">
        <v>0</v>
      </c>
      <c r="BO44" s="168">
        <v>0</v>
      </c>
      <c r="BP44" s="166">
        <v>0</v>
      </c>
      <c r="BQ44" s="168">
        <v>0</v>
      </c>
      <c r="BR44" s="168">
        <v>0</v>
      </c>
      <c r="BS44" s="173">
        <v>0</v>
      </c>
      <c r="BT44" s="168">
        <v>0</v>
      </c>
      <c r="BU44" s="173">
        <v>0</v>
      </c>
      <c r="BV44" s="173">
        <v>0</v>
      </c>
      <c r="BW44" s="173">
        <v>0</v>
      </c>
      <c r="BX44" s="173">
        <v>0</v>
      </c>
      <c r="BY44" s="28"/>
    </row>
    <row r="45" spans="1:77" s="162" customFormat="1" ht="15.75" customHeight="1" x14ac:dyDescent="0.2">
      <c r="A45" s="31" t="s">
        <v>33</v>
      </c>
      <c r="B45" s="177" t="s">
        <v>123</v>
      </c>
      <c r="C45" s="31" t="s">
        <v>124</v>
      </c>
      <c r="D45" s="168">
        <v>5.1899000000000006</v>
      </c>
      <c r="E45" s="174">
        <v>0</v>
      </c>
      <c r="F45" s="185">
        <v>0</v>
      </c>
      <c r="G45" s="185">
        <v>0</v>
      </c>
      <c r="H45" s="185">
        <v>0</v>
      </c>
      <c r="I45" s="185">
        <v>0</v>
      </c>
      <c r="J45" s="185">
        <v>0</v>
      </c>
      <c r="K45" s="185">
        <v>0</v>
      </c>
      <c r="L45" s="173">
        <v>0</v>
      </c>
      <c r="M45" s="185">
        <v>0</v>
      </c>
      <c r="N45" s="185">
        <v>0</v>
      </c>
      <c r="O45" s="185">
        <v>0</v>
      </c>
      <c r="P45" s="173">
        <v>0</v>
      </c>
      <c r="Q45" s="185">
        <v>0</v>
      </c>
      <c r="R45" s="185">
        <v>0</v>
      </c>
      <c r="S45" s="185">
        <v>0</v>
      </c>
      <c r="T45" s="173">
        <v>0</v>
      </c>
      <c r="U45" s="185">
        <v>0</v>
      </c>
      <c r="V45" s="185">
        <v>0</v>
      </c>
      <c r="W45" s="185">
        <v>0</v>
      </c>
      <c r="X45" s="185">
        <v>0</v>
      </c>
      <c r="Y45" s="185">
        <v>0</v>
      </c>
      <c r="Z45" s="185">
        <v>0</v>
      </c>
      <c r="AA45" s="185">
        <v>0</v>
      </c>
      <c r="AB45" s="174">
        <v>0.25580000000000003</v>
      </c>
      <c r="AC45" s="185">
        <v>0</v>
      </c>
      <c r="AD45" s="185">
        <v>0</v>
      </c>
      <c r="AE45" s="185">
        <v>0</v>
      </c>
      <c r="AF45" s="185">
        <v>0</v>
      </c>
      <c r="AG45" s="185">
        <v>0</v>
      </c>
      <c r="AH45" s="168">
        <v>0</v>
      </c>
      <c r="AI45" s="185">
        <v>0</v>
      </c>
      <c r="AJ45" s="185">
        <v>0</v>
      </c>
      <c r="AK45" s="185">
        <v>0</v>
      </c>
      <c r="AL45" s="185">
        <v>0</v>
      </c>
      <c r="AM45" s="185">
        <v>0</v>
      </c>
      <c r="AN45" s="185">
        <v>0</v>
      </c>
      <c r="AO45" s="185">
        <v>0</v>
      </c>
      <c r="AP45" s="185">
        <v>0</v>
      </c>
      <c r="AQ45" s="185">
        <v>0</v>
      </c>
      <c r="AR45" s="186">
        <v>4.9341000000000008</v>
      </c>
      <c r="AS45" s="168">
        <v>0.25580000000000003</v>
      </c>
      <c r="AT45" s="185">
        <v>0</v>
      </c>
      <c r="AU45" s="185">
        <v>0</v>
      </c>
      <c r="AV45" s="185">
        <v>0</v>
      </c>
      <c r="AW45" s="185">
        <v>0</v>
      </c>
      <c r="AX45" s="185">
        <v>0.25580000000000003</v>
      </c>
      <c r="AY45" s="185">
        <v>0</v>
      </c>
      <c r="AZ45" s="168">
        <v>0</v>
      </c>
      <c r="BA45" s="185">
        <v>0</v>
      </c>
      <c r="BB45" s="185">
        <v>0</v>
      </c>
      <c r="BC45" s="185">
        <v>0</v>
      </c>
      <c r="BD45" s="185">
        <v>0</v>
      </c>
      <c r="BE45" s="185">
        <v>0</v>
      </c>
      <c r="BF45" s="185">
        <v>0</v>
      </c>
      <c r="BG45" s="185">
        <v>0</v>
      </c>
      <c r="BH45" s="185">
        <v>0</v>
      </c>
      <c r="BI45" s="185">
        <v>0</v>
      </c>
      <c r="BJ45" s="185">
        <v>0</v>
      </c>
      <c r="BK45" s="185">
        <v>0</v>
      </c>
      <c r="BL45" s="187">
        <v>0</v>
      </c>
      <c r="BM45" s="185">
        <v>0</v>
      </c>
      <c r="BN45" s="188">
        <v>0</v>
      </c>
      <c r="BO45" s="185">
        <v>0</v>
      </c>
      <c r="BP45" s="166">
        <v>0</v>
      </c>
      <c r="BQ45" s="185">
        <v>0</v>
      </c>
      <c r="BR45" s="185">
        <v>0</v>
      </c>
      <c r="BS45" s="188">
        <v>0</v>
      </c>
      <c r="BT45" s="185">
        <v>0</v>
      </c>
      <c r="BU45" s="188">
        <v>0</v>
      </c>
      <c r="BV45" s="188">
        <v>0.25580000000000003</v>
      </c>
      <c r="BW45" s="188">
        <v>1.4292</v>
      </c>
      <c r="BX45" s="188">
        <v>6.6191000000000004</v>
      </c>
      <c r="BY45" s="28"/>
    </row>
    <row r="46" spans="1:77" s="162" customFormat="1" ht="15.75" customHeight="1" x14ac:dyDescent="0.2">
      <c r="A46" s="25" t="s">
        <v>125</v>
      </c>
      <c r="B46" s="169" t="s">
        <v>126</v>
      </c>
      <c r="C46" s="25" t="s">
        <v>127</v>
      </c>
      <c r="D46" s="168">
        <v>326.32549999999998</v>
      </c>
      <c r="E46" s="174">
        <v>0</v>
      </c>
      <c r="F46" s="185">
        <v>0</v>
      </c>
      <c r="G46" s="173">
        <v>0</v>
      </c>
      <c r="H46" s="173">
        <v>0</v>
      </c>
      <c r="I46" s="173">
        <v>0</v>
      </c>
      <c r="J46" s="173">
        <v>0</v>
      </c>
      <c r="K46" s="173">
        <v>0</v>
      </c>
      <c r="L46" s="173">
        <v>0</v>
      </c>
      <c r="M46" s="173">
        <v>0</v>
      </c>
      <c r="N46" s="173">
        <v>0</v>
      </c>
      <c r="O46" s="173">
        <v>0</v>
      </c>
      <c r="P46" s="173">
        <v>0</v>
      </c>
      <c r="Q46" s="173">
        <v>0</v>
      </c>
      <c r="R46" s="173">
        <v>0</v>
      </c>
      <c r="S46" s="173">
        <v>0</v>
      </c>
      <c r="T46" s="173">
        <v>0</v>
      </c>
      <c r="U46" s="173">
        <v>0</v>
      </c>
      <c r="V46" s="173">
        <v>0</v>
      </c>
      <c r="W46" s="173">
        <v>0</v>
      </c>
      <c r="X46" s="173">
        <v>0</v>
      </c>
      <c r="Y46" s="173">
        <v>0</v>
      </c>
      <c r="Z46" s="173">
        <v>0</v>
      </c>
      <c r="AA46" s="173">
        <v>0</v>
      </c>
      <c r="AB46" s="166">
        <v>2.4899999999999999E-2</v>
      </c>
      <c r="AC46" s="173">
        <v>0</v>
      </c>
      <c r="AD46" s="173">
        <v>0</v>
      </c>
      <c r="AE46" s="173">
        <v>0</v>
      </c>
      <c r="AF46" s="173">
        <v>0</v>
      </c>
      <c r="AG46" s="173">
        <v>0</v>
      </c>
      <c r="AH46" s="168">
        <v>0</v>
      </c>
      <c r="AI46" s="173">
        <v>0</v>
      </c>
      <c r="AJ46" s="173">
        <v>0</v>
      </c>
      <c r="AK46" s="173">
        <v>0</v>
      </c>
      <c r="AL46" s="173">
        <v>0</v>
      </c>
      <c r="AM46" s="173">
        <v>0</v>
      </c>
      <c r="AN46" s="173">
        <v>0</v>
      </c>
      <c r="AO46" s="173">
        <v>0</v>
      </c>
      <c r="AP46" s="173">
        <v>0</v>
      </c>
      <c r="AQ46" s="173">
        <v>0</v>
      </c>
      <c r="AR46" s="173">
        <v>0</v>
      </c>
      <c r="AS46" s="186">
        <v>326.30059999999997</v>
      </c>
      <c r="AT46" s="173">
        <v>0</v>
      </c>
      <c r="AU46" s="173">
        <v>0</v>
      </c>
      <c r="AV46" s="173">
        <v>0</v>
      </c>
      <c r="AW46" s="173">
        <v>0</v>
      </c>
      <c r="AX46" s="173">
        <v>0</v>
      </c>
      <c r="AY46" s="173">
        <v>0</v>
      </c>
      <c r="AZ46" s="168">
        <v>2.4899999999999999E-2</v>
      </c>
      <c r="BA46" s="173">
        <v>0</v>
      </c>
      <c r="BB46" s="173">
        <v>0</v>
      </c>
      <c r="BC46" s="173">
        <v>0</v>
      </c>
      <c r="BD46" s="173">
        <v>0</v>
      </c>
      <c r="BE46" s="173">
        <v>0</v>
      </c>
      <c r="BF46" s="173">
        <v>0</v>
      </c>
      <c r="BG46" s="173">
        <v>2.4899999999999999E-2</v>
      </c>
      <c r="BH46" s="173">
        <v>0</v>
      </c>
      <c r="BI46" s="173">
        <v>0</v>
      </c>
      <c r="BJ46" s="173">
        <v>0</v>
      </c>
      <c r="BK46" s="173">
        <v>0</v>
      </c>
      <c r="BL46" s="173">
        <v>0</v>
      </c>
      <c r="BM46" s="173">
        <v>0</v>
      </c>
      <c r="BN46" s="173">
        <v>0</v>
      </c>
      <c r="BO46" s="173">
        <v>0</v>
      </c>
      <c r="BP46" s="173">
        <v>0</v>
      </c>
      <c r="BQ46" s="173">
        <v>0</v>
      </c>
      <c r="BR46" s="173">
        <v>0</v>
      </c>
      <c r="BS46" s="173">
        <v>0</v>
      </c>
      <c r="BT46" s="173">
        <v>0</v>
      </c>
      <c r="BU46" s="173">
        <v>0</v>
      </c>
      <c r="BV46" s="168">
        <v>2.4899999999999999E-2</v>
      </c>
      <c r="BW46" s="185">
        <v>218.64089999999999</v>
      </c>
      <c r="BX46" s="185">
        <v>544.96640000000002</v>
      </c>
      <c r="BY46" s="28"/>
    </row>
    <row r="47" spans="1:77" s="162" customFormat="1" ht="15.75" customHeight="1" x14ac:dyDescent="0.2">
      <c r="A47" s="25" t="s">
        <v>33</v>
      </c>
      <c r="B47" s="169" t="s">
        <v>128</v>
      </c>
      <c r="C47" s="25" t="s">
        <v>129</v>
      </c>
      <c r="D47" s="168">
        <v>202.32560000000001</v>
      </c>
      <c r="E47" s="174">
        <v>0</v>
      </c>
      <c r="F47" s="185">
        <v>0</v>
      </c>
      <c r="G47" s="168">
        <v>0</v>
      </c>
      <c r="H47" s="168">
        <v>0</v>
      </c>
      <c r="I47" s="168">
        <v>0</v>
      </c>
      <c r="J47" s="168">
        <v>0</v>
      </c>
      <c r="K47" s="168">
        <v>0</v>
      </c>
      <c r="L47" s="173">
        <v>0</v>
      </c>
      <c r="M47" s="168">
        <v>0</v>
      </c>
      <c r="N47" s="168">
        <v>0</v>
      </c>
      <c r="O47" s="168">
        <v>0</v>
      </c>
      <c r="P47" s="173">
        <v>0</v>
      </c>
      <c r="Q47" s="168">
        <v>0</v>
      </c>
      <c r="R47" s="168">
        <v>0</v>
      </c>
      <c r="S47" s="168">
        <v>0</v>
      </c>
      <c r="T47" s="173">
        <v>0</v>
      </c>
      <c r="U47" s="168">
        <v>0</v>
      </c>
      <c r="V47" s="168">
        <v>0</v>
      </c>
      <c r="W47" s="168">
        <v>0</v>
      </c>
      <c r="X47" s="168">
        <v>0</v>
      </c>
      <c r="Y47" s="168">
        <v>0</v>
      </c>
      <c r="Z47" s="168">
        <v>0</v>
      </c>
      <c r="AA47" s="168">
        <v>0</v>
      </c>
      <c r="AB47" s="174">
        <v>0</v>
      </c>
      <c r="AC47" s="168">
        <v>0</v>
      </c>
      <c r="AD47" s="168">
        <v>0</v>
      </c>
      <c r="AE47" s="168">
        <v>0</v>
      </c>
      <c r="AF47" s="168">
        <v>0</v>
      </c>
      <c r="AG47" s="168">
        <v>0</v>
      </c>
      <c r="AH47" s="168">
        <v>0</v>
      </c>
      <c r="AI47" s="168">
        <v>0</v>
      </c>
      <c r="AJ47" s="168">
        <v>0</v>
      </c>
      <c r="AK47" s="168">
        <v>0</v>
      </c>
      <c r="AL47" s="168">
        <v>0</v>
      </c>
      <c r="AM47" s="168">
        <v>0</v>
      </c>
      <c r="AN47" s="168">
        <v>0</v>
      </c>
      <c r="AO47" s="168">
        <v>0</v>
      </c>
      <c r="AP47" s="168">
        <v>0</v>
      </c>
      <c r="AQ47" s="168">
        <v>0</v>
      </c>
      <c r="AR47" s="168">
        <v>0</v>
      </c>
      <c r="AS47" s="168">
        <v>0</v>
      </c>
      <c r="AT47" s="172">
        <v>202.32560000000001</v>
      </c>
      <c r="AU47" s="168">
        <v>0</v>
      </c>
      <c r="AV47" s="168">
        <v>0</v>
      </c>
      <c r="AW47" s="168">
        <v>0</v>
      </c>
      <c r="AX47" s="168">
        <v>0</v>
      </c>
      <c r="AY47" s="168">
        <v>0</v>
      </c>
      <c r="AZ47" s="168">
        <v>0</v>
      </c>
      <c r="BA47" s="168">
        <v>0</v>
      </c>
      <c r="BB47" s="168">
        <v>0</v>
      </c>
      <c r="BC47" s="168">
        <v>0</v>
      </c>
      <c r="BD47" s="168">
        <v>0</v>
      </c>
      <c r="BE47" s="168">
        <v>0</v>
      </c>
      <c r="BF47" s="168">
        <v>0</v>
      </c>
      <c r="BG47" s="168">
        <v>0</v>
      </c>
      <c r="BH47" s="168">
        <v>0</v>
      </c>
      <c r="BI47" s="168">
        <v>0</v>
      </c>
      <c r="BJ47" s="168">
        <v>0</v>
      </c>
      <c r="BK47" s="168">
        <v>0</v>
      </c>
      <c r="BL47" s="174">
        <v>0</v>
      </c>
      <c r="BM47" s="168">
        <v>0</v>
      </c>
      <c r="BN47" s="173">
        <v>0</v>
      </c>
      <c r="BO47" s="168">
        <v>0</v>
      </c>
      <c r="BP47" s="166">
        <v>0</v>
      </c>
      <c r="BQ47" s="168">
        <v>0</v>
      </c>
      <c r="BR47" s="168">
        <v>0</v>
      </c>
      <c r="BS47" s="173">
        <v>0</v>
      </c>
      <c r="BT47" s="168">
        <v>0</v>
      </c>
      <c r="BU47" s="173">
        <v>0</v>
      </c>
      <c r="BV47" s="173">
        <v>0</v>
      </c>
      <c r="BW47" s="173">
        <v>161</v>
      </c>
      <c r="BX47" s="173">
        <v>363.32560000000001</v>
      </c>
      <c r="BY47" s="28"/>
    </row>
    <row r="48" spans="1:77" s="162" customFormat="1" ht="15.75" customHeight="1" x14ac:dyDescent="0.2">
      <c r="A48" s="25" t="s">
        <v>33</v>
      </c>
      <c r="B48" s="169" t="s">
        <v>130</v>
      </c>
      <c r="C48" s="25" t="s">
        <v>131</v>
      </c>
      <c r="D48" s="168">
        <v>54.070700000000002</v>
      </c>
      <c r="E48" s="174">
        <v>0</v>
      </c>
      <c r="F48" s="185">
        <v>0</v>
      </c>
      <c r="G48" s="168">
        <v>0</v>
      </c>
      <c r="H48" s="168">
        <v>0</v>
      </c>
      <c r="I48" s="168">
        <v>0</v>
      </c>
      <c r="J48" s="168">
        <v>0</v>
      </c>
      <c r="K48" s="168">
        <v>0</v>
      </c>
      <c r="L48" s="173">
        <v>0</v>
      </c>
      <c r="M48" s="168">
        <v>0</v>
      </c>
      <c r="N48" s="168">
        <v>0</v>
      </c>
      <c r="O48" s="168">
        <v>0</v>
      </c>
      <c r="P48" s="173">
        <v>0</v>
      </c>
      <c r="Q48" s="168">
        <v>0</v>
      </c>
      <c r="R48" s="168">
        <v>0</v>
      </c>
      <c r="S48" s="168">
        <v>0</v>
      </c>
      <c r="T48" s="173">
        <v>0</v>
      </c>
      <c r="U48" s="168">
        <v>0</v>
      </c>
      <c r="V48" s="168">
        <v>0</v>
      </c>
      <c r="W48" s="168">
        <v>0</v>
      </c>
      <c r="X48" s="168">
        <v>0</v>
      </c>
      <c r="Y48" s="168">
        <v>0</v>
      </c>
      <c r="Z48" s="168">
        <v>0</v>
      </c>
      <c r="AA48" s="168">
        <v>0</v>
      </c>
      <c r="AB48" s="174">
        <v>0</v>
      </c>
      <c r="AC48" s="168">
        <v>0</v>
      </c>
      <c r="AD48" s="168">
        <v>0</v>
      </c>
      <c r="AE48" s="168">
        <v>0</v>
      </c>
      <c r="AF48" s="168">
        <v>0</v>
      </c>
      <c r="AG48" s="168">
        <v>0</v>
      </c>
      <c r="AH48" s="168">
        <v>0</v>
      </c>
      <c r="AI48" s="168">
        <v>0</v>
      </c>
      <c r="AJ48" s="168">
        <v>0</v>
      </c>
      <c r="AK48" s="168">
        <v>0</v>
      </c>
      <c r="AL48" s="168">
        <v>0</v>
      </c>
      <c r="AM48" s="168">
        <v>0</v>
      </c>
      <c r="AN48" s="168">
        <v>0</v>
      </c>
      <c r="AO48" s="168">
        <v>0</v>
      </c>
      <c r="AP48" s="168">
        <v>0</v>
      </c>
      <c r="AQ48" s="168">
        <v>0</v>
      </c>
      <c r="AR48" s="168">
        <v>0</v>
      </c>
      <c r="AS48" s="168">
        <v>0</v>
      </c>
      <c r="AT48" s="168">
        <v>0</v>
      </c>
      <c r="AU48" s="172">
        <v>54.070700000000002</v>
      </c>
      <c r="AV48" s="168">
        <v>0</v>
      </c>
      <c r="AW48" s="168">
        <v>0</v>
      </c>
      <c r="AX48" s="168">
        <v>0</v>
      </c>
      <c r="AY48" s="168">
        <v>0</v>
      </c>
      <c r="AZ48" s="168">
        <v>0</v>
      </c>
      <c r="BA48" s="168">
        <v>0</v>
      </c>
      <c r="BB48" s="168">
        <v>0</v>
      </c>
      <c r="BC48" s="168">
        <v>0</v>
      </c>
      <c r="BD48" s="168">
        <v>0</v>
      </c>
      <c r="BE48" s="168">
        <v>0</v>
      </c>
      <c r="BF48" s="168">
        <v>0</v>
      </c>
      <c r="BG48" s="168">
        <v>0</v>
      </c>
      <c r="BH48" s="168">
        <v>0</v>
      </c>
      <c r="BI48" s="168">
        <v>0</v>
      </c>
      <c r="BJ48" s="168">
        <v>0</v>
      </c>
      <c r="BK48" s="168">
        <v>0</v>
      </c>
      <c r="BL48" s="174">
        <v>0</v>
      </c>
      <c r="BM48" s="168">
        <v>0</v>
      </c>
      <c r="BN48" s="173">
        <v>0</v>
      </c>
      <c r="BO48" s="168">
        <v>0</v>
      </c>
      <c r="BP48" s="166">
        <v>0</v>
      </c>
      <c r="BQ48" s="168">
        <v>0</v>
      </c>
      <c r="BR48" s="168">
        <v>0</v>
      </c>
      <c r="BS48" s="173">
        <v>0</v>
      </c>
      <c r="BT48" s="168">
        <v>0</v>
      </c>
      <c r="BU48" s="173">
        <v>0</v>
      </c>
      <c r="BV48" s="173">
        <v>0</v>
      </c>
      <c r="BW48" s="173">
        <v>50</v>
      </c>
      <c r="BX48" s="173">
        <v>104.0707</v>
      </c>
      <c r="BY48" s="28"/>
    </row>
    <row r="49" spans="1:77" s="162" customFormat="1" ht="15.75" customHeight="1" x14ac:dyDescent="0.2">
      <c r="A49" s="25" t="s">
        <v>33</v>
      </c>
      <c r="B49" s="169" t="s">
        <v>132</v>
      </c>
      <c r="C49" s="25" t="s">
        <v>133</v>
      </c>
      <c r="D49" s="168">
        <v>0</v>
      </c>
      <c r="E49" s="174">
        <v>0</v>
      </c>
      <c r="F49" s="185">
        <v>0</v>
      </c>
      <c r="G49" s="168">
        <v>0</v>
      </c>
      <c r="H49" s="168">
        <v>0</v>
      </c>
      <c r="I49" s="168">
        <v>0</v>
      </c>
      <c r="J49" s="168">
        <v>0</v>
      </c>
      <c r="K49" s="168">
        <v>0</v>
      </c>
      <c r="L49" s="173">
        <v>0</v>
      </c>
      <c r="M49" s="168">
        <v>0</v>
      </c>
      <c r="N49" s="168">
        <v>0</v>
      </c>
      <c r="O49" s="168">
        <v>0</v>
      </c>
      <c r="P49" s="173">
        <v>0</v>
      </c>
      <c r="Q49" s="168">
        <v>0</v>
      </c>
      <c r="R49" s="168">
        <v>0</v>
      </c>
      <c r="S49" s="168">
        <v>0</v>
      </c>
      <c r="T49" s="173">
        <v>0</v>
      </c>
      <c r="U49" s="168">
        <v>0</v>
      </c>
      <c r="V49" s="168">
        <v>0</v>
      </c>
      <c r="W49" s="168">
        <v>0</v>
      </c>
      <c r="X49" s="168">
        <v>0</v>
      </c>
      <c r="Y49" s="168">
        <v>0</v>
      </c>
      <c r="Z49" s="168">
        <v>0</v>
      </c>
      <c r="AA49" s="168">
        <v>0</v>
      </c>
      <c r="AB49" s="174">
        <v>0</v>
      </c>
      <c r="AC49" s="168">
        <v>0</v>
      </c>
      <c r="AD49" s="168">
        <v>0</v>
      </c>
      <c r="AE49" s="168">
        <v>0</v>
      </c>
      <c r="AF49" s="168">
        <v>0</v>
      </c>
      <c r="AG49" s="168">
        <v>0</v>
      </c>
      <c r="AH49" s="168">
        <v>0</v>
      </c>
      <c r="AI49" s="168">
        <v>0</v>
      </c>
      <c r="AJ49" s="168">
        <v>0</v>
      </c>
      <c r="AK49" s="168">
        <v>0</v>
      </c>
      <c r="AL49" s="168">
        <v>0</v>
      </c>
      <c r="AM49" s="168">
        <v>0</v>
      </c>
      <c r="AN49" s="168">
        <v>0</v>
      </c>
      <c r="AO49" s="168">
        <v>0</v>
      </c>
      <c r="AP49" s="168">
        <v>0</v>
      </c>
      <c r="AQ49" s="168">
        <v>0</v>
      </c>
      <c r="AR49" s="168">
        <v>0</v>
      </c>
      <c r="AS49" s="168">
        <v>0</v>
      </c>
      <c r="AT49" s="168">
        <v>0</v>
      </c>
      <c r="AU49" s="168">
        <v>0</v>
      </c>
      <c r="AV49" s="172">
        <v>0</v>
      </c>
      <c r="AW49" s="168">
        <v>0</v>
      </c>
      <c r="AX49" s="168">
        <v>0</v>
      </c>
      <c r="AY49" s="168">
        <v>0</v>
      </c>
      <c r="AZ49" s="168">
        <v>0</v>
      </c>
      <c r="BA49" s="168">
        <v>0</v>
      </c>
      <c r="BB49" s="168">
        <v>0</v>
      </c>
      <c r="BC49" s="168">
        <v>0</v>
      </c>
      <c r="BD49" s="168">
        <v>0</v>
      </c>
      <c r="BE49" s="168">
        <v>0</v>
      </c>
      <c r="BF49" s="168">
        <v>0</v>
      </c>
      <c r="BG49" s="168">
        <v>0</v>
      </c>
      <c r="BH49" s="168">
        <v>0</v>
      </c>
      <c r="BI49" s="168">
        <v>0</v>
      </c>
      <c r="BJ49" s="168">
        <v>0</v>
      </c>
      <c r="BK49" s="168">
        <v>0</v>
      </c>
      <c r="BL49" s="174">
        <v>0</v>
      </c>
      <c r="BM49" s="168">
        <v>0</v>
      </c>
      <c r="BN49" s="173">
        <v>0</v>
      </c>
      <c r="BO49" s="168">
        <v>0</v>
      </c>
      <c r="BP49" s="166">
        <v>0</v>
      </c>
      <c r="BQ49" s="168">
        <v>0</v>
      </c>
      <c r="BR49" s="168">
        <v>0</v>
      </c>
      <c r="BS49" s="173">
        <v>0</v>
      </c>
      <c r="BT49" s="168">
        <v>0</v>
      </c>
      <c r="BU49" s="173">
        <v>0</v>
      </c>
      <c r="BV49" s="173">
        <v>0</v>
      </c>
      <c r="BW49" s="173">
        <v>0</v>
      </c>
      <c r="BX49" s="173">
        <v>0</v>
      </c>
      <c r="BY49" s="28"/>
    </row>
    <row r="50" spans="1:77" s="162" customFormat="1" ht="15.75" customHeight="1" x14ac:dyDescent="0.2">
      <c r="A50" s="25" t="s">
        <v>33</v>
      </c>
      <c r="B50" s="169" t="s">
        <v>134</v>
      </c>
      <c r="C50" s="25" t="s">
        <v>135</v>
      </c>
      <c r="D50" s="168">
        <v>28.268399999999996</v>
      </c>
      <c r="E50" s="174">
        <v>0</v>
      </c>
      <c r="F50" s="185">
        <v>0</v>
      </c>
      <c r="G50" s="168">
        <v>0</v>
      </c>
      <c r="H50" s="168">
        <v>0</v>
      </c>
      <c r="I50" s="168">
        <v>0</v>
      </c>
      <c r="J50" s="168">
        <v>0</v>
      </c>
      <c r="K50" s="168">
        <v>0</v>
      </c>
      <c r="L50" s="173">
        <v>0</v>
      </c>
      <c r="M50" s="168">
        <v>0</v>
      </c>
      <c r="N50" s="168">
        <v>0</v>
      </c>
      <c r="O50" s="168">
        <v>0</v>
      </c>
      <c r="P50" s="173">
        <v>0</v>
      </c>
      <c r="Q50" s="168">
        <v>0</v>
      </c>
      <c r="R50" s="168">
        <v>0</v>
      </c>
      <c r="S50" s="168">
        <v>0</v>
      </c>
      <c r="T50" s="173">
        <v>0</v>
      </c>
      <c r="U50" s="168">
        <v>0</v>
      </c>
      <c r="V50" s="168">
        <v>0</v>
      </c>
      <c r="W50" s="168">
        <v>0</v>
      </c>
      <c r="X50" s="168">
        <v>0</v>
      </c>
      <c r="Y50" s="168">
        <v>0</v>
      </c>
      <c r="Z50" s="168">
        <v>0</v>
      </c>
      <c r="AA50" s="168">
        <v>0</v>
      </c>
      <c r="AB50" s="174">
        <v>0</v>
      </c>
      <c r="AC50" s="168">
        <v>0</v>
      </c>
      <c r="AD50" s="168">
        <v>0</v>
      </c>
      <c r="AE50" s="168">
        <v>0</v>
      </c>
      <c r="AF50" s="168">
        <v>0</v>
      </c>
      <c r="AG50" s="168">
        <v>0</v>
      </c>
      <c r="AH50" s="168">
        <v>0</v>
      </c>
      <c r="AI50" s="168">
        <v>0</v>
      </c>
      <c r="AJ50" s="168">
        <v>0</v>
      </c>
      <c r="AK50" s="168">
        <v>0</v>
      </c>
      <c r="AL50" s="168">
        <v>0</v>
      </c>
      <c r="AM50" s="168">
        <v>0</v>
      </c>
      <c r="AN50" s="168">
        <v>0</v>
      </c>
      <c r="AO50" s="168">
        <v>0</v>
      </c>
      <c r="AP50" s="168">
        <v>0</v>
      </c>
      <c r="AQ50" s="168">
        <v>0</v>
      </c>
      <c r="AR50" s="168">
        <v>0</v>
      </c>
      <c r="AS50" s="168">
        <v>0</v>
      </c>
      <c r="AT50" s="168">
        <v>0</v>
      </c>
      <c r="AU50" s="168">
        <v>0</v>
      </c>
      <c r="AV50" s="168">
        <v>0</v>
      </c>
      <c r="AW50" s="172">
        <v>28.268399999999996</v>
      </c>
      <c r="AX50" s="168">
        <v>0</v>
      </c>
      <c r="AY50" s="168">
        <v>0</v>
      </c>
      <c r="AZ50" s="168">
        <v>0</v>
      </c>
      <c r="BA50" s="168">
        <v>0</v>
      </c>
      <c r="BB50" s="168">
        <v>0</v>
      </c>
      <c r="BC50" s="168">
        <v>0</v>
      </c>
      <c r="BD50" s="168">
        <v>0</v>
      </c>
      <c r="BE50" s="168">
        <v>0</v>
      </c>
      <c r="BF50" s="168">
        <v>0</v>
      </c>
      <c r="BG50" s="168">
        <v>0</v>
      </c>
      <c r="BH50" s="168">
        <v>0</v>
      </c>
      <c r="BI50" s="168">
        <v>0</v>
      </c>
      <c r="BJ50" s="168">
        <v>0</v>
      </c>
      <c r="BK50" s="168">
        <v>0</v>
      </c>
      <c r="BL50" s="174">
        <v>0</v>
      </c>
      <c r="BM50" s="168">
        <v>0</v>
      </c>
      <c r="BN50" s="173">
        <v>0</v>
      </c>
      <c r="BO50" s="168">
        <v>0</v>
      </c>
      <c r="BP50" s="166">
        <v>0</v>
      </c>
      <c r="BQ50" s="168">
        <v>0</v>
      </c>
      <c r="BR50" s="168">
        <v>0</v>
      </c>
      <c r="BS50" s="173">
        <v>0</v>
      </c>
      <c r="BT50" s="168">
        <v>0</v>
      </c>
      <c r="BU50" s="173">
        <v>0</v>
      </c>
      <c r="BV50" s="173">
        <v>0</v>
      </c>
      <c r="BW50" s="173">
        <v>7.4099999999999993</v>
      </c>
      <c r="BX50" s="173">
        <v>35.678399999999996</v>
      </c>
      <c r="BY50" s="28"/>
    </row>
    <row r="51" spans="1:77" s="162" customFormat="1" ht="15.75" customHeight="1" x14ac:dyDescent="0.2">
      <c r="A51" s="25" t="s">
        <v>33</v>
      </c>
      <c r="B51" s="169" t="s">
        <v>136</v>
      </c>
      <c r="C51" s="25" t="s">
        <v>137</v>
      </c>
      <c r="D51" s="168">
        <v>34.497700000000002</v>
      </c>
      <c r="E51" s="174">
        <v>0</v>
      </c>
      <c r="F51" s="185">
        <v>0</v>
      </c>
      <c r="G51" s="168">
        <v>0</v>
      </c>
      <c r="H51" s="168">
        <v>0</v>
      </c>
      <c r="I51" s="168">
        <v>0</v>
      </c>
      <c r="J51" s="168">
        <v>0</v>
      </c>
      <c r="K51" s="168">
        <v>0</v>
      </c>
      <c r="L51" s="173">
        <v>0</v>
      </c>
      <c r="M51" s="168">
        <v>0</v>
      </c>
      <c r="N51" s="168">
        <v>0</v>
      </c>
      <c r="O51" s="168">
        <v>0</v>
      </c>
      <c r="P51" s="173">
        <v>0</v>
      </c>
      <c r="Q51" s="168">
        <v>0</v>
      </c>
      <c r="R51" s="168">
        <v>0</v>
      </c>
      <c r="S51" s="168">
        <v>0</v>
      </c>
      <c r="T51" s="173">
        <v>0</v>
      </c>
      <c r="U51" s="168">
        <v>0</v>
      </c>
      <c r="V51" s="168">
        <v>0</v>
      </c>
      <c r="W51" s="168">
        <v>0</v>
      </c>
      <c r="X51" s="168">
        <v>0</v>
      </c>
      <c r="Y51" s="168">
        <v>0</v>
      </c>
      <c r="Z51" s="168">
        <v>0</v>
      </c>
      <c r="AA51" s="168">
        <v>0</v>
      </c>
      <c r="AB51" s="174">
        <v>2.4899999999999999E-2</v>
      </c>
      <c r="AC51" s="168">
        <v>0</v>
      </c>
      <c r="AD51" s="168">
        <v>0</v>
      </c>
      <c r="AE51" s="168">
        <v>0</v>
      </c>
      <c r="AF51" s="168">
        <v>0</v>
      </c>
      <c r="AG51" s="168">
        <v>0</v>
      </c>
      <c r="AH51" s="168">
        <v>0</v>
      </c>
      <c r="AI51" s="168">
        <v>0</v>
      </c>
      <c r="AJ51" s="168">
        <v>0</v>
      </c>
      <c r="AK51" s="168">
        <v>0</v>
      </c>
      <c r="AL51" s="168">
        <v>0</v>
      </c>
      <c r="AM51" s="168">
        <v>0</v>
      </c>
      <c r="AN51" s="168">
        <v>0</v>
      </c>
      <c r="AO51" s="168">
        <v>0</v>
      </c>
      <c r="AP51" s="168">
        <v>0</v>
      </c>
      <c r="AQ51" s="168">
        <v>0</v>
      </c>
      <c r="AR51" s="168">
        <v>0</v>
      </c>
      <c r="AS51" s="168">
        <v>0</v>
      </c>
      <c r="AT51" s="168">
        <v>0</v>
      </c>
      <c r="AU51" s="168">
        <v>0</v>
      </c>
      <c r="AV51" s="168">
        <v>0</v>
      </c>
      <c r="AW51" s="168">
        <v>0</v>
      </c>
      <c r="AX51" s="172">
        <v>34.472799999999999</v>
      </c>
      <c r="AY51" s="168">
        <v>0</v>
      </c>
      <c r="AZ51" s="168">
        <v>2.4899999999999999E-2</v>
      </c>
      <c r="BA51" s="168">
        <v>0</v>
      </c>
      <c r="BB51" s="168">
        <v>0</v>
      </c>
      <c r="BC51" s="168">
        <v>0</v>
      </c>
      <c r="BD51" s="168">
        <v>0</v>
      </c>
      <c r="BE51" s="168">
        <v>0</v>
      </c>
      <c r="BF51" s="168">
        <v>0</v>
      </c>
      <c r="BG51" s="168">
        <v>2.4899999999999999E-2</v>
      </c>
      <c r="BH51" s="168">
        <v>0</v>
      </c>
      <c r="BI51" s="168">
        <v>0</v>
      </c>
      <c r="BJ51" s="168">
        <v>0</v>
      </c>
      <c r="BK51" s="168">
        <v>0</v>
      </c>
      <c r="BL51" s="174">
        <v>0</v>
      </c>
      <c r="BM51" s="168">
        <v>0</v>
      </c>
      <c r="BN51" s="173">
        <v>0</v>
      </c>
      <c r="BO51" s="168">
        <v>0</v>
      </c>
      <c r="BP51" s="166">
        <v>0</v>
      </c>
      <c r="BQ51" s="168">
        <v>0</v>
      </c>
      <c r="BR51" s="168">
        <v>0</v>
      </c>
      <c r="BS51" s="173">
        <v>0</v>
      </c>
      <c r="BT51" s="168">
        <v>0</v>
      </c>
      <c r="BU51" s="173">
        <v>0</v>
      </c>
      <c r="BV51" s="173">
        <v>2.4899999999999999E-2</v>
      </c>
      <c r="BW51" s="177">
        <v>0.23090000000000002</v>
      </c>
      <c r="BX51" s="173">
        <v>34.7286</v>
      </c>
      <c r="BY51" s="28"/>
    </row>
    <row r="52" spans="1:77" s="162" customFormat="1" ht="15.75" customHeight="1" x14ac:dyDescent="0.2">
      <c r="A52" s="25" t="s">
        <v>33</v>
      </c>
      <c r="B52" s="169" t="s">
        <v>138</v>
      </c>
      <c r="C52" s="25" t="s">
        <v>139</v>
      </c>
      <c r="D52" s="168">
        <v>7.1631</v>
      </c>
      <c r="E52" s="174">
        <v>0</v>
      </c>
      <c r="F52" s="185">
        <v>0</v>
      </c>
      <c r="G52" s="168">
        <v>0</v>
      </c>
      <c r="H52" s="168">
        <v>0</v>
      </c>
      <c r="I52" s="168">
        <v>0</v>
      </c>
      <c r="J52" s="168">
        <v>0</v>
      </c>
      <c r="K52" s="168">
        <v>0</v>
      </c>
      <c r="L52" s="173">
        <v>0</v>
      </c>
      <c r="M52" s="168">
        <v>0</v>
      </c>
      <c r="N52" s="168">
        <v>0</v>
      </c>
      <c r="O52" s="168">
        <v>0</v>
      </c>
      <c r="P52" s="173">
        <v>0</v>
      </c>
      <c r="Q52" s="168">
        <v>0</v>
      </c>
      <c r="R52" s="168">
        <v>0</v>
      </c>
      <c r="S52" s="168">
        <v>0</v>
      </c>
      <c r="T52" s="173">
        <v>0</v>
      </c>
      <c r="U52" s="168">
        <v>0</v>
      </c>
      <c r="V52" s="168">
        <v>0</v>
      </c>
      <c r="W52" s="168">
        <v>0</v>
      </c>
      <c r="X52" s="168">
        <v>0</v>
      </c>
      <c r="Y52" s="168">
        <v>0</v>
      </c>
      <c r="Z52" s="168">
        <v>0</v>
      </c>
      <c r="AA52" s="168">
        <v>0</v>
      </c>
      <c r="AB52" s="174">
        <v>0</v>
      </c>
      <c r="AC52" s="168">
        <v>0</v>
      </c>
      <c r="AD52" s="168">
        <v>0</v>
      </c>
      <c r="AE52" s="168">
        <v>0</v>
      </c>
      <c r="AF52" s="168">
        <v>0</v>
      </c>
      <c r="AG52" s="168">
        <v>0</v>
      </c>
      <c r="AH52" s="168">
        <v>0</v>
      </c>
      <c r="AI52" s="168">
        <v>0</v>
      </c>
      <c r="AJ52" s="168">
        <v>0</v>
      </c>
      <c r="AK52" s="168">
        <v>0</v>
      </c>
      <c r="AL52" s="168">
        <v>0</v>
      </c>
      <c r="AM52" s="168">
        <v>0</v>
      </c>
      <c r="AN52" s="168">
        <v>0</v>
      </c>
      <c r="AO52" s="168">
        <v>0</v>
      </c>
      <c r="AP52" s="168">
        <v>0</v>
      </c>
      <c r="AQ52" s="168">
        <v>0</v>
      </c>
      <c r="AR52" s="168">
        <v>0</v>
      </c>
      <c r="AS52" s="168">
        <v>0</v>
      </c>
      <c r="AT52" s="168">
        <v>0</v>
      </c>
      <c r="AU52" s="168">
        <v>0</v>
      </c>
      <c r="AV52" s="168">
        <v>0</v>
      </c>
      <c r="AW52" s="168">
        <v>0</v>
      </c>
      <c r="AX52" s="168">
        <v>0</v>
      </c>
      <c r="AY52" s="172">
        <v>7.1631</v>
      </c>
      <c r="AZ52" s="168">
        <v>0</v>
      </c>
      <c r="BA52" s="168">
        <v>0</v>
      </c>
      <c r="BB52" s="168">
        <v>0</v>
      </c>
      <c r="BC52" s="168">
        <v>0</v>
      </c>
      <c r="BD52" s="168">
        <v>0</v>
      </c>
      <c r="BE52" s="168">
        <v>0</v>
      </c>
      <c r="BF52" s="168">
        <v>0</v>
      </c>
      <c r="BG52" s="168">
        <v>0</v>
      </c>
      <c r="BH52" s="168">
        <v>0</v>
      </c>
      <c r="BI52" s="168">
        <v>0</v>
      </c>
      <c r="BJ52" s="168">
        <v>0</v>
      </c>
      <c r="BK52" s="168">
        <v>0</v>
      </c>
      <c r="BL52" s="174">
        <v>0</v>
      </c>
      <c r="BM52" s="168">
        <v>0</v>
      </c>
      <c r="BN52" s="173">
        <v>0</v>
      </c>
      <c r="BO52" s="168">
        <v>0</v>
      </c>
      <c r="BP52" s="166">
        <v>0</v>
      </c>
      <c r="BQ52" s="168">
        <v>0</v>
      </c>
      <c r="BR52" s="168">
        <v>0</v>
      </c>
      <c r="BS52" s="173">
        <v>0</v>
      </c>
      <c r="BT52" s="168">
        <v>0</v>
      </c>
      <c r="BU52" s="173">
        <v>0</v>
      </c>
      <c r="BV52" s="173">
        <v>0</v>
      </c>
      <c r="BW52" s="173">
        <v>0</v>
      </c>
      <c r="BX52" s="173">
        <v>7.1631</v>
      </c>
      <c r="BY52" s="28"/>
    </row>
    <row r="53" spans="1:77" s="162" customFormat="1" ht="15.75" customHeight="1" x14ac:dyDescent="0.2">
      <c r="A53" s="25" t="s">
        <v>140</v>
      </c>
      <c r="B53" s="189" t="s">
        <v>141</v>
      </c>
      <c r="C53" s="25" t="s">
        <v>142</v>
      </c>
      <c r="D53" s="168">
        <v>1378.4420999999995</v>
      </c>
      <c r="E53" s="174">
        <v>0</v>
      </c>
      <c r="F53" s="168">
        <v>0</v>
      </c>
      <c r="G53" s="173">
        <v>0</v>
      </c>
      <c r="H53" s="173">
        <v>0</v>
      </c>
      <c r="I53" s="173">
        <v>0</v>
      </c>
      <c r="J53" s="173">
        <v>0</v>
      </c>
      <c r="K53" s="173">
        <v>0</v>
      </c>
      <c r="L53" s="173">
        <v>0</v>
      </c>
      <c r="M53" s="173">
        <v>0</v>
      </c>
      <c r="N53" s="173">
        <v>0</v>
      </c>
      <c r="O53" s="173">
        <v>0</v>
      </c>
      <c r="P53" s="173">
        <v>0</v>
      </c>
      <c r="Q53" s="173">
        <v>0</v>
      </c>
      <c r="R53" s="173">
        <v>0</v>
      </c>
      <c r="S53" s="173">
        <v>0</v>
      </c>
      <c r="T53" s="173">
        <v>0</v>
      </c>
      <c r="U53" s="173">
        <v>0</v>
      </c>
      <c r="V53" s="173">
        <v>0</v>
      </c>
      <c r="W53" s="173">
        <v>0</v>
      </c>
      <c r="X53" s="173">
        <v>0</v>
      </c>
      <c r="Y53" s="173">
        <v>0</v>
      </c>
      <c r="Z53" s="173">
        <v>0</v>
      </c>
      <c r="AA53" s="173">
        <v>0</v>
      </c>
      <c r="AB53" s="166">
        <v>2.4E-2</v>
      </c>
      <c r="AC53" s="173">
        <v>1.6E-2</v>
      </c>
      <c r="AD53" s="173">
        <v>0</v>
      </c>
      <c r="AE53" s="173">
        <v>0</v>
      </c>
      <c r="AF53" s="173">
        <v>0</v>
      </c>
      <c r="AG53" s="173">
        <v>0</v>
      </c>
      <c r="AH53" s="168">
        <v>0</v>
      </c>
      <c r="AI53" s="173">
        <v>0</v>
      </c>
      <c r="AJ53" s="173">
        <v>0</v>
      </c>
      <c r="AK53" s="173">
        <v>0</v>
      </c>
      <c r="AL53" s="173">
        <v>0</v>
      </c>
      <c r="AM53" s="173">
        <v>0</v>
      </c>
      <c r="AN53" s="173">
        <v>0</v>
      </c>
      <c r="AO53" s="173">
        <v>0</v>
      </c>
      <c r="AP53" s="173">
        <v>0</v>
      </c>
      <c r="AQ53" s="173">
        <v>0</v>
      </c>
      <c r="AR53" s="173">
        <v>0</v>
      </c>
      <c r="AS53" s="168">
        <v>0</v>
      </c>
      <c r="AT53" s="173">
        <v>0</v>
      </c>
      <c r="AU53" s="173">
        <v>0</v>
      </c>
      <c r="AV53" s="173">
        <v>0</v>
      </c>
      <c r="AW53" s="173">
        <v>0</v>
      </c>
      <c r="AX53" s="173">
        <v>0</v>
      </c>
      <c r="AY53" s="173">
        <v>0</v>
      </c>
      <c r="AZ53" s="172">
        <v>1378.4180999999996</v>
      </c>
      <c r="BA53" s="173">
        <v>0</v>
      </c>
      <c r="BB53" s="173">
        <v>0</v>
      </c>
      <c r="BC53" s="173">
        <v>0</v>
      </c>
      <c r="BD53" s="173">
        <v>0</v>
      </c>
      <c r="BE53" s="173">
        <v>0</v>
      </c>
      <c r="BF53" s="173">
        <v>0</v>
      </c>
      <c r="BG53" s="173">
        <v>8.0000000000000002E-3</v>
      </c>
      <c r="BH53" s="173">
        <v>0</v>
      </c>
      <c r="BI53" s="173">
        <v>0</v>
      </c>
      <c r="BJ53" s="173">
        <v>0</v>
      </c>
      <c r="BK53" s="173">
        <v>0</v>
      </c>
      <c r="BL53" s="173">
        <v>0</v>
      </c>
      <c r="BM53" s="173">
        <v>0</v>
      </c>
      <c r="BN53" s="173">
        <v>0</v>
      </c>
      <c r="BO53" s="173">
        <v>0</v>
      </c>
      <c r="BP53" s="173">
        <v>0</v>
      </c>
      <c r="BQ53" s="173">
        <v>0</v>
      </c>
      <c r="BR53" s="173">
        <v>0</v>
      </c>
      <c r="BS53" s="173">
        <v>0</v>
      </c>
      <c r="BT53" s="173">
        <v>0</v>
      </c>
      <c r="BU53" s="173">
        <v>0</v>
      </c>
      <c r="BV53" s="168">
        <v>2.4E-2</v>
      </c>
      <c r="BW53" s="173">
        <v>10.7804</v>
      </c>
      <c r="BX53" s="168">
        <v>1389.2305000000001</v>
      </c>
      <c r="BY53" s="28"/>
    </row>
    <row r="54" spans="1:77" s="178" customFormat="1" ht="16.5" customHeight="1" x14ac:dyDescent="0.2">
      <c r="A54" s="31" t="s">
        <v>33</v>
      </c>
      <c r="B54" s="177" t="s">
        <v>143</v>
      </c>
      <c r="C54" s="31" t="s">
        <v>144</v>
      </c>
      <c r="D54" s="168">
        <v>346.25220000000002</v>
      </c>
      <c r="E54" s="174">
        <v>0</v>
      </c>
      <c r="F54" s="168">
        <v>0</v>
      </c>
      <c r="G54" s="173">
        <v>0</v>
      </c>
      <c r="H54" s="173">
        <v>0</v>
      </c>
      <c r="I54" s="173">
        <v>0</v>
      </c>
      <c r="J54" s="173">
        <v>0</v>
      </c>
      <c r="K54" s="173">
        <v>0</v>
      </c>
      <c r="L54" s="173">
        <v>0</v>
      </c>
      <c r="M54" s="173">
        <v>0</v>
      </c>
      <c r="N54" s="173">
        <v>0</v>
      </c>
      <c r="O54" s="173">
        <v>0</v>
      </c>
      <c r="P54" s="173">
        <v>0</v>
      </c>
      <c r="Q54" s="173">
        <v>0</v>
      </c>
      <c r="R54" s="173">
        <v>0</v>
      </c>
      <c r="S54" s="173">
        <v>0</v>
      </c>
      <c r="T54" s="173">
        <v>0</v>
      </c>
      <c r="U54" s="173">
        <v>0</v>
      </c>
      <c r="V54" s="173">
        <v>0</v>
      </c>
      <c r="W54" s="173">
        <v>0</v>
      </c>
      <c r="X54" s="173">
        <v>0</v>
      </c>
      <c r="Y54" s="173">
        <v>0</v>
      </c>
      <c r="Z54" s="173">
        <v>0</v>
      </c>
      <c r="AA54" s="173">
        <v>0</v>
      </c>
      <c r="AB54" s="174">
        <v>4.7000000000000002E-3</v>
      </c>
      <c r="AC54" s="173">
        <v>0</v>
      </c>
      <c r="AD54" s="173">
        <v>0</v>
      </c>
      <c r="AE54" s="173">
        <v>0</v>
      </c>
      <c r="AF54" s="173">
        <v>0</v>
      </c>
      <c r="AG54" s="173">
        <v>0</v>
      </c>
      <c r="AH54" s="168">
        <v>0</v>
      </c>
      <c r="AI54" s="173">
        <v>0</v>
      </c>
      <c r="AJ54" s="173">
        <v>0</v>
      </c>
      <c r="AK54" s="173">
        <v>0</v>
      </c>
      <c r="AL54" s="173">
        <v>0</v>
      </c>
      <c r="AM54" s="173">
        <v>0</v>
      </c>
      <c r="AN54" s="173">
        <v>0</v>
      </c>
      <c r="AO54" s="173">
        <v>0</v>
      </c>
      <c r="AP54" s="173">
        <v>0</v>
      </c>
      <c r="AQ54" s="173">
        <v>0</v>
      </c>
      <c r="AR54" s="173">
        <v>0</v>
      </c>
      <c r="AS54" s="168">
        <v>0</v>
      </c>
      <c r="AT54" s="173">
        <v>0</v>
      </c>
      <c r="AU54" s="173">
        <v>0</v>
      </c>
      <c r="AV54" s="173">
        <v>0</v>
      </c>
      <c r="AW54" s="173">
        <v>0</v>
      </c>
      <c r="AX54" s="173">
        <v>0</v>
      </c>
      <c r="AY54" s="173">
        <v>0</v>
      </c>
      <c r="AZ54" s="168">
        <v>4.7000000000000002E-3</v>
      </c>
      <c r="BA54" s="176">
        <v>346.2475</v>
      </c>
      <c r="BB54" s="173">
        <v>0</v>
      </c>
      <c r="BC54" s="173">
        <v>0</v>
      </c>
      <c r="BD54" s="173">
        <v>0</v>
      </c>
      <c r="BE54" s="173">
        <v>0</v>
      </c>
      <c r="BF54" s="173">
        <v>0</v>
      </c>
      <c r="BG54" s="173">
        <v>4.7000000000000002E-3</v>
      </c>
      <c r="BH54" s="173">
        <v>0</v>
      </c>
      <c r="BI54" s="173">
        <v>0</v>
      </c>
      <c r="BJ54" s="173">
        <v>0</v>
      </c>
      <c r="BK54" s="173">
        <v>0</v>
      </c>
      <c r="BL54" s="171">
        <v>0</v>
      </c>
      <c r="BM54" s="173">
        <v>0</v>
      </c>
      <c r="BN54" s="173">
        <v>0</v>
      </c>
      <c r="BO54" s="173">
        <v>0</v>
      </c>
      <c r="BP54" s="166">
        <v>0</v>
      </c>
      <c r="BQ54" s="173">
        <v>0</v>
      </c>
      <c r="BR54" s="173">
        <v>0</v>
      </c>
      <c r="BS54" s="173">
        <v>0</v>
      </c>
      <c r="BT54" s="173">
        <v>0</v>
      </c>
      <c r="BU54" s="173">
        <v>0</v>
      </c>
      <c r="BV54" s="173">
        <v>4.7000000000000002E-3</v>
      </c>
      <c r="BW54" s="173">
        <v>9.8952999999999989</v>
      </c>
      <c r="BX54" s="173">
        <v>356.14750000000004</v>
      </c>
      <c r="BY54" s="35"/>
    </row>
    <row r="55" spans="1:77" s="178" customFormat="1" ht="16.5" customHeight="1" x14ac:dyDescent="0.2">
      <c r="A55" s="31" t="s">
        <v>33</v>
      </c>
      <c r="B55" s="177" t="s">
        <v>145</v>
      </c>
      <c r="C55" s="31" t="s">
        <v>146</v>
      </c>
      <c r="D55" s="168">
        <v>1022.2565</v>
      </c>
      <c r="E55" s="174">
        <v>0</v>
      </c>
      <c r="F55" s="168">
        <v>0</v>
      </c>
      <c r="G55" s="173">
        <v>0</v>
      </c>
      <c r="H55" s="173">
        <v>0</v>
      </c>
      <c r="I55" s="173">
        <v>0</v>
      </c>
      <c r="J55" s="173">
        <v>0</v>
      </c>
      <c r="K55" s="173">
        <v>0</v>
      </c>
      <c r="L55" s="173">
        <v>0</v>
      </c>
      <c r="M55" s="173">
        <v>0</v>
      </c>
      <c r="N55" s="173">
        <v>0</v>
      </c>
      <c r="O55" s="173">
        <v>0</v>
      </c>
      <c r="P55" s="173">
        <v>0</v>
      </c>
      <c r="Q55" s="173">
        <v>0</v>
      </c>
      <c r="R55" s="173">
        <v>0</v>
      </c>
      <c r="S55" s="173">
        <v>0</v>
      </c>
      <c r="T55" s="173">
        <v>0</v>
      </c>
      <c r="U55" s="173">
        <v>0</v>
      </c>
      <c r="V55" s="173">
        <v>0</v>
      </c>
      <c r="W55" s="173">
        <v>0</v>
      </c>
      <c r="X55" s="173">
        <v>0</v>
      </c>
      <c r="Y55" s="173">
        <v>0</v>
      </c>
      <c r="Z55" s="173">
        <v>0</v>
      </c>
      <c r="AA55" s="173">
        <v>0</v>
      </c>
      <c r="AB55" s="174">
        <v>3.3E-3</v>
      </c>
      <c r="AC55" s="173">
        <v>0</v>
      </c>
      <c r="AD55" s="173">
        <v>0</v>
      </c>
      <c r="AE55" s="173">
        <v>0</v>
      </c>
      <c r="AF55" s="173">
        <v>0</v>
      </c>
      <c r="AG55" s="173">
        <v>0</v>
      </c>
      <c r="AH55" s="168">
        <v>0</v>
      </c>
      <c r="AI55" s="173">
        <v>0</v>
      </c>
      <c r="AJ55" s="173">
        <v>0</v>
      </c>
      <c r="AK55" s="173">
        <v>0</v>
      </c>
      <c r="AL55" s="173">
        <v>0</v>
      </c>
      <c r="AM55" s="173">
        <v>0</v>
      </c>
      <c r="AN55" s="173">
        <v>0</v>
      </c>
      <c r="AO55" s="173">
        <v>0</v>
      </c>
      <c r="AP55" s="173">
        <v>0</v>
      </c>
      <c r="AQ55" s="173">
        <v>0</v>
      </c>
      <c r="AR55" s="173">
        <v>0</v>
      </c>
      <c r="AS55" s="168">
        <v>0</v>
      </c>
      <c r="AT55" s="173">
        <v>0</v>
      </c>
      <c r="AU55" s="173">
        <v>0</v>
      </c>
      <c r="AV55" s="173">
        <v>0</v>
      </c>
      <c r="AW55" s="173">
        <v>0</v>
      </c>
      <c r="AX55" s="173">
        <v>0</v>
      </c>
      <c r="AY55" s="173">
        <v>0</v>
      </c>
      <c r="AZ55" s="168">
        <v>3.3E-3</v>
      </c>
      <c r="BA55" s="173">
        <v>0</v>
      </c>
      <c r="BB55" s="176">
        <v>1022.2532</v>
      </c>
      <c r="BC55" s="173">
        <v>0</v>
      </c>
      <c r="BD55" s="173">
        <v>0</v>
      </c>
      <c r="BE55" s="173">
        <v>0</v>
      </c>
      <c r="BF55" s="173">
        <v>0</v>
      </c>
      <c r="BG55" s="173">
        <v>3.3E-3</v>
      </c>
      <c r="BH55" s="173">
        <v>0</v>
      </c>
      <c r="BI55" s="173">
        <v>0</v>
      </c>
      <c r="BJ55" s="173">
        <v>0</v>
      </c>
      <c r="BK55" s="173">
        <v>0</v>
      </c>
      <c r="BL55" s="171">
        <v>0</v>
      </c>
      <c r="BM55" s="173">
        <v>0</v>
      </c>
      <c r="BN55" s="173">
        <v>0</v>
      </c>
      <c r="BO55" s="173">
        <v>0</v>
      </c>
      <c r="BP55" s="166">
        <v>0</v>
      </c>
      <c r="BQ55" s="173">
        <v>0</v>
      </c>
      <c r="BR55" s="173">
        <v>0</v>
      </c>
      <c r="BS55" s="173">
        <v>0</v>
      </c>
      <c r="BT55" s="173">
        <v>0</v>
      </c>
      <c r="BU55" s="173">
        <v>0</v>
      </c>
      <c r="BV55" s="173">
        <v>3.3E-3</v>
      </c>
      <c r="BW55" s="177">
        <v>-3.3E-3</v>
      </c>
      <c r="BX55" s="173">
        <v>1022.2532</v>
      </c>
      <c r="BY55" s="35"/>
    </row>
    <row r="56" spans="1:77" s="162" customFormat="1" ht="15.75" customHeight="1" x14ac:dyDescent="0.2">
      <c r="A56" s="31" t="s">
        <v>33</v>
      </c>
      <c r="B56" s="177" t="s">
        <v>147</v>
      </c>
      <c r="C56" s="31" t="s">
        <v>148</v>
      </c>
      <c r="D56" s="168">
        <v>0</v>
      </c>
      <c r="E56" s="174">
        <v>0</v>
      </c>
      <c r="F56" s="168">
        <v>0</v>
      </c>
      <c r="G56" s="168">
        <v>0</v>
      </c>
      <c r="H56" s="168">
        <v>0</v>
      </c>
      <c r="I56" s="168">
        <v>0</v>
      </c>
      <c r="J56" s="168">
        <v>0</v>
      </c>
      <c r="K56" s="168">
        <v>0</v>
      </c>
      <c r="L56" s="173">
        <v>0</v>
      </c>
      <c r="M56" s="168">
        <v>0</v>
      </c>
      <c r="N56" s="168">
        <v>0</v>
      </c>
      <c r="O56" s="168">
        <v>0</v>
      </c>
      <c r="P56" s="173">
        <v>0</v>
      </c>
      <c r="Q56" s="168">
        <v>0</v>
      </c>
      <c r="R56" s="168">
        <v>0</v>
      </c>
      <c r="S56" s="168">
        <v>0</v>
      </c>
      <c r="T56" s="173">
        <v>0</v>
      </c>
      <c r="U56" s="168">
        <v>0</v>
      </c>
      <c r="V56" s="168">
        <v>0</v>
      </c>
      <c r="W56" s="168">
        <v>0</v>
      </c>
      <c r="X56" s="168">
        <v>0</v>
      </c>
      <c r="Y56" s="168">
        <v>0</v>
      </c>
      <c r="Z56" s="168">
        <v>0</v>
      </c>
      <c r="AA56" s="168">
        <v>0</v>
      </c>
      <c r="AB56" s="174">
        <v>0</v>
      </c>
      <c r="AC56" s="168">
        <v>0</v>
      </c>
      <c r="AD56" s="168">
        <v>0</v>
      </c>
      <c r="AE56" s="168">
        <v>0</v>
      </c>
      <c r="AF56" s="168">
        <v>0</v>
      </c>
      <c r="AG56" s="168">
        <v>0</v>
      </c>
      <c r="AH56" s="168">
        <v>0</v>
      </c>
      <c r="AI56" s="168">
        <v>0</v>
      </c>
      <c r="AJ56" s="168">
        <v>0</v>
      </c>
      <c r="AK56" s="168">
        <v>0</v>
      </c>
      <c r="AL56" s="168">
        <v>0</v>
      </c>
      <c r="AM56" s="168">
        <v>0</v>
      </c>
      <c r="AN56" s="168">
        <v>0</v>
      </c>
      <c r="AO56" s="168">
        <v>0</v>
      </c>
      <c r="AP56" s="168">
        <v>0</v>
      </c>
      <c r="AQ56" s="168">
        <v>0</v>
      </c>
      <c r="AR56" s="168">
        <v>0</v>
      </c>
      <c r="AS56" s="168">
        <v>0</v>
      </c>
      <c r="AT56" s="168">
        <v>0</v>
      </c>
      <c r="AU56" s="168">
        <v>0</v>
      </c>
      <c r="AV56" s="168">
        <v>0</v>
      </c>
      <c r="AW56" s="168">
        <v>0</v>
      </c>
      <c r="AX56" s="168">
        <v>0</v>
      </c>
      <c r="AY56" s="168">
        <v>0</v>
      </c>
      <c r="AZ56" s="168">
        <v>0</v>
      </c>
      <c r="BA56" s="168">
        <v>0</v>
      </c>
      <c r="BB56" s="168">
        <v>0</v>
      </c>
      <c r="BC56" s="172">
        <v>0</v>
      </c>
      <c r="BD56" s="168">
        <v>0</v>
      </c>
      <c r="BE56" s="168">
        <v>0</v>
      </c>
      <c r="BF56" s="168">
        <v>0</v>
      </c>
      <c r="BG56" s="168">
        <v>0</v>
      </c>
      <c r="BH56" s="168">
        <v>0</v>
      </c>
      <c r="BI56" s="168">
        <v>0</v>
      </c>
      <c r="BJ56" s="168">
        <v>0</v>
      </c>
      <c r="BK56" s="168">
        <v>0</v>
      </c>
      <c r="BL56" s="190">
        <v>0</v>
      </c>
      <c r="BM56" s="168">
        <v>0</v>
      </c>
      <c r="BN56" s="173">
        <v>0</v>
      </c>
      <c r="BO56" s="168">
        <v>0</v>
      </c>
      <c r="BP56" s="166">
        <v>0</v>
      </c>
      <c r="BQ56" s="168">
        <v>0</v>
      </c>
      <c r="BR56" s="168">
        <v>0</v>
      </c>
      <c r="BS56" s="173">
        <v>0</v>
      </c>
      <c r="BT56" s="168">
        <v>0</v>
      </c>
      <c r="BU56" s="173">
        <v>0</v>
      </c>
      <c r="BV56" s="173">
        <v>0</v>
      </c>
      <c r="BW56" s="173">
        <v>0</v>
      </c>
      <c r="BX56" s="173">
        <v>0</v>
      </c>
      <c r="BY56" s="28"/>
    </row>
    <row r="57" spans="1:77" s="178" customFormat="1" ht="16.5" customHeight="1" x14ac:dyDescent="0.2">
      <c r="A57" s="31" t="s">
        <v>33</v>
      </c>
      <c r="B57" s="177" t="s">
        <v>149</v>
      </c>
      <c r="C57" s="31" t="s">
        <v>150</v>
      </c>
      <c r="D57" s="168">
        <v>0</v>
      </c>
      <c r="E57" s="174">
        <v>0</v>
      </c>
      <c r="F57" s="185">
        <v>0</v>
      </c>
      <c r="G57" s="185">
        <v>0</v>
      </c>
      <c r="H57" s="185">
        <v>0</v>
      </c>
      <c r="I57" s="185">
        <v>0</v>
      </c>
      <c r="J57" s="185">
        <v>0</v>
      </c>
      <c r="K57" s="185">
        <v>0</v>
      </c>
      <c r="L57" s="173">
        <v>0</v>
      </c>
      <c r="M57" s="185">
        <v>0</v>
      </c>
      <c r="N57" s="185">
        <v>0</v>
      </c>
      <c r="O57" s="185">
        <v>0</v>
      </c>
      <c r="P57" s="173">
        <v>0</v>
      </c>
      <c r="Q57" s="185">
        <v>0</v>
      </c>
      <c r="R57" s="185">
        <v>0</v>
      </c>
      <c r="S57" s="185">
        <v>0</v>
      </c>
      <c r="T57" s="173">
        <v>0</v>
      </c>
      <c r="U57" s="185">
        <v>0</v>
      </c>
      <c r="V57" s="185">
        <v>0</v>
      </c>
      <c r="W57" s="185">
        <v>0</v>
      </c>
      <c r="X57" s="185">
        <v>0</v>
      </c>
      <c r="Y57" s="185">
        <v>0</v>
      </c>
      <c r="Z57" s="185">
        <v>0</v>
      </c>
      <c r="AA57" s="185">
        <v>0</v>
      </c>
      <c r="AB57" s="174">
        <v>0</v>
      </c>
      <c r="AC57" s="185">
        <v>0</v>
      </c>
      <c r="AD57" s="185">
        <v>0</v>
      </c>
      <c r="AE57" s="185">
        <v>0</v>
      </c>
      <c r="AF57" s="185">
        <v>0</v>
      </c>
      <c r="AG57" s="185">
        <v>0</v>
      </c>
      <c r="AH57" s="168">
        <v>0</v>
      </c>
      <c r="AI57" s="185">
        <v>0</v>
      </c>
      <c r="AJ57" s="185">
        <v>0</v>
      </c>
      <c r="AK57" s="185">
        <v>0</v>
      </c>
      <c r="AL57" s="185">
        <v>0</v>
      </c>
      <c r="AM57" s="185">
        <v>0</v>
      </c>
      <c r="AN57" s="185">
        <v>0</v>
      </c>
      <c r="AO57" s="185">
        <v>0</v>
      </c>
      <c r="AP57" s="185">
        <v>0</v>
      </c>
      <c r="AQ57" s="185">
        <v>0</v>
      </c>
      <c r="AR57" s="185">
        <v>0</v>
      </c>
      <c r="AS57" s="168">
        <v>0</v>
      </c>
      <c r="AT57" s="185">
        <v>0</v>
      </c>
      <c r="AU57" s="185">
        <v>0</v>
      </c>
      <c r="AV57" s="185">
        <v>0</v>
      </c>
      <c r="AW57" s="185">
        <v>0</v>
      </c>
      <c r="AX57" s="185">
        <v>0</v>
      </c>
      <c r="AY57" s="185">
        <v>0</v>
      </c>
      <c r="AZ57" s="168">
        <v>0</v>
      </c>
      <c r="BA57" s="185">
        <v>0</v>
      </c>
      <c r="BB57" s="185">
        <v>0</v>
      </c>
      <c r="BC57" s="185">
        <v>0</v>
      </c>
      <c r="BD57" s="186">
        <v>0</v>
      </c>
      <c r="BE57" s="185">
        <v>0</v>
      </c>
      <c r="BF57" s="185">
        <v>0</v>
      </c>
      <c r="BG57" s="185">
        <v>0</v>
      </c>
      <c r="BH57" s="185">
        <v>0</v>
      </c>
      <c r="BI57" s="185">
        <v>0</v>
      </c>
      <c r="BJ57" s="185">
        <v>0</v>
      </c>
      <c r="BK57" s="185">
        <v>0</v>
      </c>
      <c r="BL57" s="191">
        <v>0</v>
      </c>
      <c r="BM57" s="185">
        <v>0</v>
      </c>
      <c r="BN57" s="188">
        <v>0</v>
      </c>
      <c r="BO57" s="185">
        <v>0</v>
      </c>
      <c r="BP57" s="166">
        <v>0</v>
      </c>
      <c r="BQ57" s="185">
        <v>0</v>
      </c>
      <c r="BR57" s="185">
        <v>0</v>
      </c>
      <c r="BS57" s="188">
        <v>0</v>
      </c>
      <c r="BT57" s="185">
        <v>0</v>
      </c>
      <c r="BU57" s="188">
        <v>0</v>
      </c>
      <c r="BV57" s="173">
        <v>0</v>
      </c>
      <c r="BW57" s="173">
        <v>0</v>
      </c>
      <c r="BX57" s="188">
        <v>0</v>
      </c>
      <c r="BY57" s="35"/>
    </row>
    <row r="58" spans="1:77" s="178" customFormat="1" ht="16.5" customHeight="1" x14ac:dyDescent="0.2">
      <c r="A58" s="31" t="s">
        <v>151</v>
      </c>
      <c r="B58" s="177" t="s">
        <v>152</v>
      </c>
      <c r="C58" s="31" t="s">
        <v>153</v>
      </c>
      <c r="D58" s="168">
        <v>0</v>
      </c>
      <c r="E58" s="174">
        <v>0</v>
      </c>
      <c r="F58" s="185">
        <v>0</v>
      </c>
      <c r="G58" s="185">
        <v>0</v>
      </c>
      <c r="H58" s="185">
        <v>0</v>
      </c>
      <c r="I58" s="185">
        <v>0</v>
      </c>
      <c r="J58" s="185">
        <v>0</v>
      </c>
      <c r="K58" s="185">
        <v>0</v>
      </c>
      <c r="L58" s="173">
        <v>0</v>
      </c>
      <c r="M58" s="185">
        <v>0</v>
      </c>
      <c r="N58" s="185">
        <v>0</v>
      </c>
      <c r="O58" s="185">
        <v>0</v>
      </c>
      <c r="P58" s="173">
        <v>0</v>
      </c>
      <c r="Q58" s="185">
        <v>0</v>
      </c>
      <c r="R58" s="185">
        <v>0</v>
      </c>
      <c r="S58" s="185">
        <v>0</v>
      </c>
      <c r="T58" s="173">
        <v>0</v>
      </c>
      <c r="U58" s="185">
        <v>0</v>
      </c>
      <c r="V58" s="185">
        <v>0</v>
      </c>
      <c r="W58" s="185">
        <v>0</v>
      </c>
      <c r="X58" s="185">
        <v>0</v>
      </c>
      <c r="Y58" s="185">
        <v>0</v>
      </c>
      <c r="Z58" s="185">
        <v>0</v>
      </c>
      <c r="AA58" s="185">
        <v>0</v>
      </c>
      <c r="AB58" s="174">
        <v>0</v>
      </c>
      <c r="AC58" s="185">
        <v>0</v>
      </c>
      <c r="AD58" s="185">
        <v>0</v>
      </c>
      <c r="AE58" s="185">
        <v>0</v>
      </c>
      <c r="AF58" s="185">
        <v>0</v>
      </c>
      <c r="AG58" s="185">
        <v>0</v>
      </c>
      <c r="AH58" s="168">
        <v>0</v>
      </c>
      <c r="AI58" s="185">
        <v>0</v>
      </c>
      <c r="AJ58" s="185">
        <v>0</v>
      </c>
      <c r="AK58" s="185">
        <v>0</v>
      </c>
      <c r="AL58" s="185">
        <v>0</v>
      </c>
      <c r="AM58" s="185">
        <v>0</v>
      </c>
      <c r="AN58" s="185">
        <v>0</v>
      </c>
      <c r="AO58" s="185">
        <v>0</v>
      </c>
      <c r="AP58" s="185">
        <v>0</v>
      </c>
      <c r="AQ58" s="185">
        <v>0</v>
      </c>
      <c r="AR58" s="185">
        <v>0</v>
      </c>
      <c r="AS58" s="168">
        <v>0</v>
      </c>
      <c r="AT58" s="185">
        <v>0</v>
      </c>
      <c r="AU58" s="185">
        <v>0</v>
      </c>
      <c r="AV58" s="185">
        <v>0</v>
      </c>
      <c r="AW58" s="185">
        <v>0</v>
      </c>
      <c r="AX58" s="185">
        <v>0</v>
      </c>
      <c r="AY58" s="185">
        <v>0</v>
      </c>
      <c r="AZ58" s="168">
        <v>0</v>
      </c>
      <c r="BA58" s="185">
        <v>0</v>
      </c>
      <c r="BB58" s="185">
        <v>0</v>
      </c>
      <c r="BC58" s="185">
        <v>0</v>
      </c>
      <c r="BD58" s="185">
        <v>0</v>
      </c>
      <c r="BE58" s="186">
        <v>0</v>
      </c>
      <c r="BF58" s="185">
        <v>0</v>
      </c>
      <c r="BG58" s="185">
        <v>0</v>
      </c>
      <c r="BH58" s="185">
        <v>0</v>
      </c>
      <c r="BI58" s="185">
        <v>0</v>
      </c>
      <c r="BJ58" s="185">
        <v>0</v>
      </c>
      <c r="BK58" s="185">
        <v>0</v>
      </c>
      <c r="BL58" s="191">
        <v>0</v>
      </c>
      <c r="BM58" s="185">
        <v>0</v>
      </c>
      <c r="BN58" s="188">
        <v>0</v>
      </c>
      <c r="BO58" s="185">
        <v>0</v>
      </c>
      <c r="BP58" s="166">
        <v>0</v>
      </c>
      <c r="BQ58" s="185">
        <v>0</v>
      </c>
      <c r="BR58" s="185">
        <v>0</v>
      </c>
      <c r="BS58" s="188">
        <v>0</v>
      </c>
      <c r="BT58" s="185">
        <v>0</v>
      </c>
      <c r="BU58" s="188">
        <v>0</v>
      </c>
      <c r="BV58" s="173">
        <v>0</v>
      </c>
      <c r="BW58" s="173">
        <v>0</v>
      </c>
      <c r="BX58" s="188">
        <v>0</v>
      </c>
      <c r="BY58" s="35"/>
    </row>
    <row r="59" spans="1:77" s="178" customFormat="1" ht="16.5" customHeight="1" x14ac:dyDescent="0.2">
      <c r="A59" s="31" t="s">
        <v>33</v>
      </c>
      <c r="B59" s="177" t="s">
        <v>154</v>
      </c>
      <c r="C59" s="31" t="s">
        <v>155</v>
      </c>
      <c r="D59" s="168">
        <v>3.9504999999999999</v>
      </c>
      <c r="E59" s="174">
        <v>0</v>
      </c>
      <c r="F59" s="168">
        <v>0</v>
      </c>
      <c r="G59" s="168">
        <v>0</v>
      </c>
      <c r="H59" s="168">
        <v>0</v>
      </c>
      <c r="I59" s="168">
        <v>0</v>
      </c>
      <c r="J59" s="168">
        <v>0</v>
      </c>
      <c r="K59" s="168">
        <v>0</v>
      </c>
      <c r="L59" s="173">
        <v>0</v>
      </c>
      <c r="M59" s="168">
        <v>0</v>
      </c>
      <c r="N59" s="168">
        <v>0</v>
      </c>
      <c r="O59" s="168">
        <v>0</v>
      </c>
      <c r="P59" s="173">
        <v>0</v>
      </c>
      <c r="Q59" s="168">
        <v>0</v>
      </c>
      <c r="R59" s="168">
        <v>0</v>
      </c>
      <c r="S59" s="168">
        <v>0</v>
      </c>
      <c r="T59" s="173">
        <v>0</v>
      </c>
      <c r="U59" s="168">
        <v>0</v>
      </c>
      <c r="V59" s="168">
        <v>0</v>
      </c>
      <c r="W59" s="168">
        <v>0</v>
      </c>
      <c r="X59" s="168">
        <v>0</v>
      </c>
      <c r="Y59" s="168">
        <v>0</v>
      </c>
      <c r="Z59" s="168">
        <v>0</v>
      </c>
      <c r="AA59" s="168">
        <v>0</v>
      </c>
      <c r="AB59" s="174">
        <v>0</v>
      </c>
      <c r="AC59" s="168">
        <v>0</v>
      </c>
      <c r="AD59" s="168">
        <v>0</v>
      </c>
      <c r="AE59" s="168">
        <v>0</v>
      </c>
      <c r="AF59" s="168">
        <v>0</v>
      </c>
      <c r="AG59" s="168">
        <v>0</v>
      </c>
      <c r="AH59" s="168">
        <v>0</v>
      </c>
      <c r="AI59" s="168">
        <v>0</v>
      </c>
      <c r="AJ59" s="168">
        <v>0</v>
      </c>
      <c r="AK59" s="168">
        <v>0</v>
      </c>
      <c r="AL59" s="168">
        <v>0</v>
      </c>
      <c r="AM59" s="168">
        <v>0</v>
      </c>
      <c r="AN59" s="168">
        <v>0</v>
      </c>
      <c r="AO59" s="168">
        <v>0</v>
      </c>
      <c r="AP59" s="168">
        <v>0</v>
      </c>
      <c r="AQ59" s="168">
        <v>0</v>
      </c>
      <c r="AR59" s="168">
        <v>0</v>
      </c>
      <c r="AS59" s="168">
        <v>0</v>
      </c>
      <c r="AT59" s="168">
        <v>0</v>
      </c>
      <c r="AU59" s="168">
        <v>0</v>
      </c>
      <c r="AV59" s="168">
        <v>0</v>
      </c>
      <c r="AW59" s="168">
        <v>0</v>
      </c>
      <c r="AX59" s="168">
        <v>0</v>
      </c>
      <c r="AY59" s="168">
        <v>0</v>
      </c>
      <c r="AZ59" s="168">
        <v>0</v>
      </c>
      <c r="BA59" s="168">
        <v>0</v>
      </c>
      <c r="BB59" s="168">
        <v>0</v>
      </c>
      <c r="BC59" s="168">
        <v>0</v>
      </c>
      <c r="BD59" s="168">
        <v>0</v>
      </c>
      <c r="BE59" s="168">
        <v>0</v>
      </c>
      <c r="BF59" s="172">
        <v>3.9504999999999999</v>
      </c>
      <c r="BG59" s="168">
        <v>0</v>
      </c>
      <c r="BH59" s="168">
        <v>0</v>
      </c>
      <c r="BI59" s="168">
        <v>0</v>
      </c>
      <c r="BJ59" s="168">
        <v>0</v>
      </c>
      <c r="BK59" s="168">
        <v>0</v>
      </c>
      <c r="BL59" s="174">
        <v>0</v>
      </c>
      <c r="BM59" s="168">
        <v>0</v>
      </c>
      <c r="BN59" s="173">
        <v>0</v>
      </c>
      <c r="BO59" s="168">
        <v>0</v>
      </c>
      <c r="BP59" s="166">
        <v>0</v>
      </c>
      <c r="BQ59" s="168">
        <v>0</v>
      </c>
      <c r="BR59" s="168">
        <v>0</v>
      </c>
      <c r="BS59" s="173">
        <v>0</v>
      </c>
      <c r="BT59" s="168">
        <v>0</v>
      </c>
      <c r="BU59" s="173">
        <v>0</v>
      </c>
      <c r="BV59" s="173">
        <v>0</v>
      </c>
      <c r="BW59" s="177">
        <v>0.45</v>
      </c>
      <c r="BX59" s="173">
        <v>4.4005000000000001</v>
      </c>
      <c r="BY59" s="35"/>
    </row>
    <row r="60" spans="1:77" s="178" customFormat="1" ht="16.5" customHeight="1" x14ac:dyDescent="0.2">
      <c r="A60" s="31" t="s">
        <v>151</v>
      </c>
      <c r="B60" s="177" t="s">
        <v>156</v>
      </c>
      <c r="C60" s="31" t="s">
        <v>157</v>
      </c>
      <c r="D60" s="168">
        <v>2.4188000000000001</v>
      </c>
      <c r="E60" s="174">
        <v>0</v>
      </c>
      <c r="F60" s="168">
        <v>0</v>
      </c>
      <c r="G60" s="173">
        <v>0</v>
      </c>
      <c r="H60" s="173">
        <v>0</v>
      </c>
      <c r="I60" s="173">
        <v>0</v>
      </c>
      <c r="J60" s="173">
        <v>0</v>
      </c>
      <c r="K60" s="173">
        <v>0</v>
      </c>
      <c r="L60" s="173">
        <v>0</v>
      </c>
      <c r="M60" s="173">
        <v>0</v>
      </c>
      <c r="N60" s="173">
        <v>0</v>
      </c>
      <c r="O60" s="173">
        <v>0</v>
      </c>
      <c r="P60" s="173">
        <v>0</v>
      </c>
      <c r="Q60" s="173">
        <v>0</v>
      </c>
      <c r="R60" s="173">
        <v>0</v>
      </c>
      <c r="S60" s="173">
        <v>0</v>
      </c>
      <c r="T60" s="173">
        <v>0</v>
      </c>
      <c r="U60" s="173">
        <v>0</v>
      </c>
      <c r="V60" s="173">
        <v>0</v>
      </c>
      <c r="W60" s="173">
        <v>0</v>
      </c>
      <c r="X60" s="173">
        <v>0</v>
      </c>
      <c r="Y60" s="173">
        <v>0</v>
      </c>
      <c r="Z60" s="173">
        <v>0</v>
      </c>
      <c r="AA60" s="173">
        <v>0</v>
      </c>
      <c r="AB60" s="174">
        <v>0</v>
      </c>
      <c r="AC60" s="173">
        <v>0</v>
      </c>
      <c r="AD60" s="173">
        <v>0</v>
      </c>
      <c r="AE60" s="173">
        <v>0</v>
      </c>
      <c r="AF60" s="173">
        <v>0</v>
      </c>
      <c r="AG60" s="173">
        <v>0</v>
      </c>
      <c r="AH60" s="168">
        <v>0</v>
      </c>
      <c r="AI60" s="173">
        <v>0</v>
      </c>
      <c r="AJ60" s="173">
        <v>0</v>
      </c>
      <c r="AK60" s="173">
        <v>0</v>
      </c>
      <c r="AL60" s="173">
        <v>0</v>
      </c>
      <c r="AM60" s="173">
        <v>0</v>
      </c>
      <c r="AN60" s="173">
        <v>0</v>
      </c>
      <c r="AO60" s="173">
        <v>0</v>
      </c>
      <c r="AP60" s="173">
        <v>0</v>
      </c>
      <c r="AQ60" s="173">
        <v>0</v>
      </c>
      <c r="AR60" s="173">
        <v>0</v>
      </c>
      <c r="AS60" s="168">
        <v>0</v>
      </c>
      <c r="AT60" s="173">
        <v>0</v>
      </c>
      <c r="AU60" s="173">
        <v>0</v>
      </c>
      <c r="AV60" s="173">
        <v>0</v>
      </c>
      <c r="AW60" s="173">
        <v>0</v>
      </c>
      <c r="AX60" s="173">
        <v>0</v>
      </c>
      <c r="AY60" s="173">
        <v>0</v>
      </c>
      <c r="AZ60" s="168">
        <v>0</v>
      </c>
      <c r="BA60" s="173">
        <v>0</v>
      </c>
      <c r="BB60" s="173">
        <v>0</v>
      </c>
      <c r="BC60" s="173">
        <v>0</v>
      </c>
      <c r="BD60" s="173">
        <v>0</v>
      </c>
      <c r="BE60" s="173">
        <v>0</v>
      </c>
      <c r="BF60" s="173">
        <v>0</v>
      </c>
      <c r="BG60" s="176">
        <v>2.4188000000000001</v>
      </c>
      <c r="BH60" s="173">
        <v>0</v>
      </c>
      <c r="BI60" s="173">
        <v>0</v>
      </c>
      <c r="BJ60" s="173">
        <v>0</v>
      </c>
      <c r="BK60" s="173">
        <v>0</v>
      </c>
      <c r="BL60" s="171">
        <v>0</v>
      </c>
      <c r="BM60" s="173">
        <v>0</v>
      </c>
      <c r="BN60" s="173">
        <v>0</v>
      </c>
      <c r="BO60" s="173">
        <v>0</v>
      </c>
      <c r="BP60" s="166">
        <v>0</v>
      </c>
      <c r="BQ60" s="173">
        <v>0</v>
      </c>
      <c r="BR60" s="173">
        <v>0</v>
      </c>
      <c r="BS60" s="173">
        <v>0</v>
      </c>
      <c r="BT60" s="173">
        <v>0</v>
      </c>
      <c r="BU60" s="173">
        <v>0</v>
      </c>
      <c r="BV60" s="173">
        <v>0</v>
      </c>
      <c r="BW60" s="173">
        <v>0.35740000000000005</v>
      </c>
      <c r="BX60" s="173">
        <v>2.7762000000000002</v>
      </c>
      <c r="BY60" s="35"/>
    </row>
    <row r="61" spans="1:77" s="178" customFormat="1" ht="16.5" customHeight="1" x14ac:dyDescent="0.2">
      <c r="A61" s="31" t="s">
        <v>151</v>
      </c>
      <c r="B61" s="177" t="s">
        <v>158</v>
      </c>
      <c r="C61" s="31" t="s">
        <v>159</v>
      </c>
      <c r="D61" s="168">
        <v>0.29979999999999996</v>
      </c>
      <c r="E61" s="174">
        <v>0</v>
      </c>
      <c r="F61" s="168">
        <v>0</v>
      </c>
      <c r="G61" s="173">
        <v>0</v>
      </c>
      <c r="H61" s="173">
        <v>0</v>
      </c>
      <c r="I61" s="173">
        <v>0</v>
      </c>
      <c r="J61" s="173">
        <v>0</v>
      </c>
      <c r="K61" s="173">
        <v>0</v>
      </c>
      <c r="L61" s="173">
        <v>0</v>
      </c>
      <c r="M61" s="173">
        <v>0</v>
      </c>
      <c r="N61" s="173">
        <v>0</v>
      </c>
      <c r="O61" s="173">
        <v>0</v>
      </c>
      <c r="P61" s="173">
        <v>0</v>
      </c>
      <c r="Q61" s="173">
        <v>0</v>
      </c>
      <c r="R61" s="173">
        <v>0</v>
      </c>
      <c r="S61" s="173">
        <v>0</v>
      </c>
      <c r="T61" s="173">
        <v>0</v>
      </c>
      <c r="U61" s="173">
        <v>0</v>
      </c>
      <c r="V61" s="173">
        <v>0</v>
      </c>
      <c r="W61" s="173">
        <v>0</v>
      </c>
      <c r="X61" s="173">
        <v>0</v>
      </c>
      <c r="Y61" s="173">
        <v>0</v>
      </c>
      <c r="Z61" s="173">
        <v>0</v>
      </c>
      <c r="AA61" s="173">
        <v>0</v>
      </c>
      <c r="AB61" s="174">
        <v>0</v>
      </c>
      <c r="AC61" s="173">
        <v>0</v>
      </c>
      <c r="AD61" s="173">
        <v>0</v>
      </c>
      <c r="AE61" s="173">
        <v>0</v>
      </c>
      <c r="AF61" s="173">
        <v>0</v>
      </c>
      <c r="AG61" s="173">
        <v>0</v>
      </c>
      <c r="AH61" s="168">
        <v>0</v>
      </c>
      <c r="AI61" s="173">
        <v>0</v>
      </c>
      <c r="AJ61" s="173">
        <v>0</v>
      </c>
      <c r="AK61" s="173">
        <v>0</v>
      </c>
      <c r="AL61" s="173">
        <v>0</v>
      </c>
      <c r="AM61" s="173">
        <v>0</v>
      </c>
      <c r="AN61" s="173">
        <v>0</v>
      </c>
      <c r="AO61" s="173">
        <v>0</v>
      </c>
      <c r="AP61" s="173">
        <v>0</v>
      </c>
      <c r="AQ61" s="173">
        <v>0</v>
      </c>
      <c r="AR61" s="173">
        <v>0</v>
      </c>
      <c r="AS61" s="168">
        <v>0</v>
      </c>
      <c r="AT61" s="173">
        <v>0</v>
      </c>
      <c r="AU61" s="173">
        <v>0</v>
      </c>
      <c r="AV61" s="173">
        <v>0</v>
      </c>
      <c r="AW61" s="173">
        <v>0</v>
      </c>
      <c r="AX61" s="173">
        <v>0</v>
      </c>
      <c r="AY61" s="173">
        <v>0</v>
      </c>
      <c r="AZ61" s="168">
        <v>0</v>
      </c>
      <c r="BA61" s="173">
        <v>0</v>
      </c>
      <c r="BB61" s="173">
        <v>0</v>
      </c>
      <c r="BC61" s="173">
        <v>0</v>
      </c>
      <c r="BD61" s="173">
        <v>0</v>
      </c>
      <c r="BE61" s="173">
        <v>0</v>
      </c>
      <c r="BF61" s="173">
        <v>0</v>
      </c>
      <c r="BG61" s="173">
        <v>0</v>
      </c>
      <c r="BH61" s="176">
        <v>0.29979999999999996</v>
      </c>
      <c r="BI61" s="173">
        <v>0</v>
      </c>
      <c r="BJ61" s="173">
        <v>0</v>
      </c>
      <c r="BK61" s="173">
        <v>0</v>
      </c>
      <c r="BL61" s="171">
        <v>0</v>
      </c>
      <c r="BM61" s="173">
        <v>0</v>
      </c>
      <c r="BN61" s="173">
        <v>0</v>
      </c>
      <c r="BO61" s="173">
        <v>0</v>
      </c>
      <c r="BP61" s="166">
        <v>0</v>
      </c>
      <c r="BQ61" s="173">
        <v>0</v>
      </c>
      <c r="BR61" s="173">
        <v>0</v>
      </c>
      <c r="BS61" s="173">
        <v>0</v>
      </c>
      <c r="BT61" s="173">
        <v>0</v>
      </c>
      <c r="BU61" s="173">
        <v>0</v>
      </c>
      <c r="BV61" s="173">
        <v>0</v>
      </c>
      <c r="BW61" s="173">
        <v>0</v>
      </c>
      <c r="BX61" s="173">
        <v>0.29979999999999996</v>
      </c>
      <c r="BY61" s="35"/>
    </row>
    <row r="62" spans="1:77" s="162" customFormat="1" ht="15.75" customHeight="1" x14ac:dyDescent="0.2">
      <c r="A62" s="31" t="s">
        <v>33</v>
      </c>
      <c r="B62" s="177" t="s">
        <v>160</v>
      </c>
      <c r="C62" s="31" t="s">
        <v>161</v>
      </c>
      <c r="D62" s="168">
        <v>1.2539</v>
      </c>
      <c r="E62" s="174">
        <v>0</v>
      </c>
      <c r="F62" s="168">
        <v>0</v>
      </c>
      <c r="G62" s="173">
        <v>0</v>
      </c>
      <c r="H62" s="173">
        <v>0</v>
      </c>
      <c r="I62" s="173">
        <v>0</v>
      </c>
      <c r="J62" s="173">
        <v>0</v>
      </c>
      <c r="K62" s="173">
        <v>0</v>
      </c>
      <c r="L62" s="173">
        <v>0</v>
      </c>
      <c r="M62" s="173">
        <v>0</v>
      </c>
      <c r="N62" s="173">
        <v>0</v>
      </c>
      <c r="O62" s="173">
        <v>0</v>
      </c>
      <c r="P62" s="173">
        <v>0</v>
      </c>
      <c r="Q62" s="173">
        <v>0</v>
      </c>
      <c r="R62" s="173">
        <v>0</v>
      </c>
      <c r="S62" s="173">
        <v>0</v>
      </c>
      <c r="T62" s="173">
        <v>0</v>
      </c>
      <c r="U62" s="173">
        <v>0</v>
      </c>
      <c r="V62" s="173">
        <v>0</v>
      </c>
      <c r="W62" s="173">
        <v>0</v>
      </c>
      <c r="X62" s="173">
        <v>0</v>
      </c>
      <c r="Y62" s="173">
        <v>0</v>
      </c>
      <c r="Z62" s="173">
        <v>0</v>
      </c>
      <c r="AA62" s="173">
        <v>0</v>
      </c>
      <c r="AB62" s="174">
        <v>1.6E-2</v>
      </c>
      <c r="AC62" s="173">
        <v>1.6E-2</v>
      </c>
      <c r="AD62" s="173">
        <v>0</v>
      </c>
      <c r="AE62" s="173">
        <v>0</v>
      </c>
      <c r="AF62" s="173">
        <v>0</v>
      </c>
      <c r="AG62" s="173">
        <v>0</v>
      </c>
      <c r="AH62" s="168">
        <v>0</v>
      </c>
      <c r="AI62" s="173">
        <v>0</v>
      </c>
      <c r="AJ62" s="173">
        <v>0</v>
      </c>
      <c r="AK62" s="173">
        <v>0</v>
      </c>
      <c r="AL62" s="173">
        <v>0</v>
      </c>
      <c r="AM62" s="173">
        <v>0</v>
      </c>
      <c r="AN62" s="173">
        <v>0</v>
      </c>
      <c r="AO62" s="173">
        <v>0</v>
      </c>
      <c r="AP62" s="173">
        <v>0</v>
      </c>
      <c r="AQ62" s="173">
        <v>0</v>
      </c>
      <c r="AR62" s="173">
        <v>0</v>
      </c>
      <c r="AS62" s="168">
        <v>0</v>
      </c>
      <c r="AT62" s="173">
        <v>0</v>
      </c>
      <c r="AU62" s="173">
        <v>0</v>
      </c>
      <c r="AV62" s="173">
        <v>0</v>
      </c>
      <c r="AW62" s="173">
        <v>0</v>
      </c>
      <c r="AX62" s="173">
        <v>0</v>
      </c>
      <c r="AY62" s="173">
        <v>0</v>
      </c>
      <c r="AZ62" s="168">
        <v>0</v>
      </c>
      <c r="BA62" s="173">
        <v>0</v>
      </c>
      <c r="BB62" s="173">
        <v>0</v>
      </c>
      <c r="BC62" s="173">
        <v>0</v>
      </c>
      <c r="BD62" s="173">
        <v>0</v>
      </c>
      <c r="BE62" s="173">
        <v>0</v>
      </c>
      <c r="BF62" s="173">
        <v>0</v>
      </c>
      <c r="BG62" s="173">
        <v>0</v>
      </c>
      <c r="BH62" s="173">
        <v>0</v>
      </c>
      <c r="BI62" s="176">
        <v>1.2379</v>
      </c>
      <c r="BJ62" s="173">
        <v>0</v>
      </c>
      <c r="BK62" s="173">
        <v>0</v>
      </c>
      <c r="BL62" s="171">
        <v>0</v>
      </c>
      <c r="BM62" s="173">
        <v>0</v>
      </c>
      <c r="BN62" s="173">
        <v>0</v>
      </c>
      <c r="BO62" s="173">
        <v>0</v>
      </c>
      <c r="BP62" s="166">
        <v>0</v>
      </c>
      <c r="BQ62" s="173">
        <v>0</v>
      </c>
      <c r="BR62" s="173">
        <v>0</v>
      </c>
      <c r="BS62" s="173">
        <v>0</v>
      </c>
      <c r="BT62" s="173">
        <v>0</v>
      </c>
      <c r="BU62" s="173">
        <v>0</v>
      </c>
      <c r="BV62" s="173">
        <v>1.6E-2</v>
      </c>
      <c r="BW62" s="173">
        <v>-1.6E-2</v>
      </c>
      <c r="BX62" s="173">
        <v>1.2379</v>
      </c>
      <c r="BY62" s="28"/>
    </row>
    <row r="63" spans="1:77" s="162" customFormat="1" ht="15.75" customHeight="1" x14ac:dyDescent="0.2">
      <c r="A63" s="31" t="s">
        <v>151</v>
      </c>
      <c r="B63" s="177" t="s">
        <v>162</v>
      </c>
      <c r="C63" s="31" t="s">
        <v>163</v>
      </c>
      <c r="D63" s="168">
        <v>2.0104000000000002</v>
      </c>
      <c r="E63" s="174">
        <v>0</v>
      </c>
      <c r="F63" s="168">
        <v>0</v>
      </c>
      <c r="G63" s="168">
        <v>0</v>
      </c>
      <c r="H63" s="168">
        <v>0</v>
      </c>
      <c r="I63" s="168">
        <v>0</v>
      </c>
      <c r="J63" s="168">
        <v>0</v>
      </c>
      <c r="K63" s="168">
        <v>0</v>
      </c>
      <c r="L63" s="173">
        <v>0</v>
      </c>
      <c r="M63" s="168">
        <v>0</v>
      </c>
      <c r="N63" s="168">
        <v>0</v>
      </c>
      <c r="O63" s="168">
        <v>0</v>
      </c>
      <c r="P63" s="173">
        <v>0</v>
      </c>
      <c r="Q63" s="168">
        <v>0</v>
      </c>
      <c r="R63" s="168">
        <v>0</v>
      </c>
      <c r="S63" s="168">
        <v>0</v>
      </c>
      <c r="T63" s="173">
        <v>0</v>
      </c>
      <c r="U63" s="168">
        <v>0</v>
      </c>
      <c r="V63" s="168">
        <v>0</v>
      </c>
      <c r="W63" s="168">
        <v>0</v>
      </c>
      <c r="X63" s="168">
        <v>0</v>
      </c>
      <c r="Y63" s="168">
        <v>0</v>
      </c>
      <c r="Z63" s="168">
        <v>0</v>
      </c>
      <c r="AA63" s="168">
        <v>0</v>
      </c>
      <c r="AB63" s="174">
        <v>0</v>
      </c>
      <c r="AC63" s="168">
        <v>0</v>
      </c>
      <c r="AD63" s="168">
        <v>0</v>
      </c>
      <c r="AE63" s="168">
        <v>0</v>
      </c>
      <c r="AF63" s="168">
        <v>0</v>
      </c>
      <c r="AG63" s="168">
        <v>0</v>
      </c>
      <c r="AH63" s="168">
        <v>0</v>
      </c>
      <c r="AI63" s="168">
        <v>0</v>
      </c>
      <c r="AJ63" s="168">
        <v>0</v>
      </c>
      <c r="AK63" s="168">
        <v>0</v>
      </c>
      <c r="AL63" s="168">
        <v>0</v>
      </c>
      <c r="AM63" s="168">
        <v>0</v>
      </c>
      <c r="AN63" s="168">
        <v>0</v>
      </c>
      <c r="AO63" s="168">
        <v>0</v>
      </c>
      <c r="AP63" s="168">
        <v>0</v>
      </c>
      <c r="AQ63" s="168">
        <v>0</v>
      </c>
      <c r="AR63" s="168">
        <v>0</v>
      </c>
      <c r="AS63" s="168">
        <v>0</v>
      </c>
      <c r="AT63" s="168">
        <v>0</v>
      </c>
      <c r="AU63" s="168">
        <v>0</v>
      </c>
      <c r="AV63" s="168">
        <v>0</v>
      </c>
      <c r="AW63" s="168">
        <v>0</v>
      </c>
      <c r="AX63" s="168">
        <v>0</v>
      </c>
      <c r="AY63" s="168">
        <v>0</v>
      </c>
      <c r="AZ63" s="168">
        <v>0</v>
      </c>
      <c r="BA63" s="168">
        <v>0</v>
      </c>
      <c r="BB63" s="168">
        <v>0</v>
      </c>
      <c r="BC63" s="168">
        <v>0</v>
      </c>
      <c r="BD63" s="168">
        <v>0</v>
      </c>
      <c r="BE63" s="168">
        <v>0</v>
      </c>
      <c r="BF63" s="168">
        <v>0</v>
      </c>
      <c r="BG63" s="168">
        <v>0</v>
      </c>
      <c r="BH63" s="168">
        <v>0</v>
      </c>
      <c r="BI63" s="168">
        <v>0</v>
      </c>
      <c r="BJ63" s="172">
        <v>2.0104000000000002</v>
      </c>
      <c r="BK63" s="168">
        <v>0</v>
      </c>
      <c r="BL63" s="174">
        <v>0</v>
      </c>
      <c r="BM63" s="168">
        <v>0</v>
      </c>
      <c r="BN63" s="173">
        <v>0</v>
      </c>
      <c r="BO63" s="168">
        <v>0</v>
      </c>
      <c r="BP63" s="166">
        <v>0</v>
      </c>
      <c r="BQ63" s="168">
        <v>0</v>
      </c>
      <c r="BR63" s="168">
        <v>0</v>
      </c>
      <c r="BS63" s="173">
        <v>0</v>
      </c>
      <c r="BT63" s="168">
        <v>0</v>
      </c>
      <c r="BU63" s="173">
        <v>0</v>
      </c>
      <c r="BV63" s="173">
        <v>0</v>
      </c>
      <c r="BW63" s="173">
        <v>0.10500000000000001</v>
      </c>
      <c r="BX63" s="173">
        <v>2.1154000000000002</v>
      </c>
      <c r="BY63" s="28"/>
    </row>
    <row r="64" spans="1:77" s="162" customFormat="1" ht="15.75" customHeight="1" x14ac:dyDescent="0.2">
      <c r="A64" s="25" t="s">
        <v>164</v>
      </c>
      <c r="B64" s="169" t="s">
        <v>165</v>
      </c>
      <c r="C64" s="25" t="s">
        <v>166</v>
      </c>
      <c r="D64" s="168">
        <v>32.992199999999997</v>
      </c>
      <c r="E64" s="174">
        <v>0</v>
      </c>
      <c r="F64" s="168">
        <v>0</v>
      </c>
      <c r="G64" s="168">
        <v>0</v>
      </c>
      <c r="H64" s="168">
        <v>0</v>
      </c>
      <c r="I64" s="168">
        <v>0</v>
      </c>
      <c r="J64" s="168">
        <v>0</v>
      </c>
      <c r="K64" s="168">
        <v>0</v>
      </c>
      <c r="L64" s="173">
        <v>0</v>
      </c>
      <c r="M64" s="168">
        <v>0</v>
      </c>
      <c r="N64" s="168">
        <v>0</v>
      </c>
      <c r="O64" s="168">
        <v>0</v>
      </c>
      <c r="P64" s="173">
        <v>0</v>
      </c>
      <c r="Q64" s="168">
        <v>0</v>
      </c>
      <c r="R64" s="168">
        <v>0</v>
      </c>
      <c r="S64" s="168">
        <v>0</v>
      </c>
      <c r="T64" s="173">
        <v>0</v>
      </c>
      <c r="U64" s="168">
        <v>0</v>
      </c>
      <c r="V64" s="168">
        <v>0</v>
      </c>
      <c r="W64" s="168">
        <v>0</v>
      </c>
      <c r="X64" s="168">
        <v>0</v>
      </c>
      <c r="Y64" s="168">
        <v>0</v>
      </c>
      <c r="Z64" s="168">
        <v>0</v>
      </c>
      <c r="AA64" s="168">
        <v>0</v>
      </c>
      <c r="AB64" s="174">
        <v>0</v>
      </c>
      <c r="AC64" s="168">
        <v>0</v>
      </c>
      <c r="AD64" s="168">
        <v>0</v>
      </c>
      <c r="AE64" s="168">
        <v>0</v>
      </c>
      <c r="AF64" s="168">
        <v>0</v>
      </c>
      <c r="AG64" s="168">
        <v>0</v>
      </c>
      <c r="AH64" s="168">
        <v>0</v>
      </c>
      <c r="AI64" s="168">
        <v>0</v>
      </c>
      <c r="AJ64" s="168">
        <v>0</v>
      </c>
      <c r="AK64" s="168">
        <v>0</v>
      </c>
      <c r="AL64" s="168">
        <v>0</v>
      </c>
      <c r="AM64" s="168">
        <v>0</v>
      </c>
      <c r="AN64" s="168">
        <v>0</v>
      </c>
      <c r="AO64" s="168">
        <v>0</v>
      </c>
      <c r="AP64" s="168">
        <v>0</v>
      </c>
      <c r="AQ64" s="168">
        <v>0</v>
      </c>
      <c r="AR64" s="168">
        <v>0</v>
      </c>
      <c r="AS64" s="168">
        <v>0</v>
      </c>
      <c r="AT64" s="168">
        <v>0</v>
      </c>
      <c r="AU64" s="168">
        <v>0</v>
      </c>
      <c r="AV64" s="168">
        <v>0</v>
      </c>
      <c r="AW64" s="168">
        <v>0</v>
      </c>
      <c r="AX64" s="168">
        <v>0</v>
      </c>
      <c r="AY64" s="168">
        <v>0</v>
      </c>
      <c r="AZ64" s="168">
        <v>0</v>
      </c>
      <c r="BA64" s="168">
        <v>0</v>
      </c>
      <c r="BB64" s="168">
        <v>0</v>
      </c>
      <c r="BC64" s="168">
        <v>0</v>
      </c>
      <c r="BD64" s="168">
        <v>0</v>
      </c>
      <c r="BE64" s="168">
        <v>0</v>
      </c>
      <c r="BF64" s="168">
        <v>0</v>
      </c>
      <c r="BG64" s="168">
        <v>0</v>
      </c>
      <c r="BH64" s="168">
        <v>0</v>
      </c>
      <c r="BI64" s="168">
        <v>0</v>
      </c>
      <c r="BJ64" s="168">
        <v>0</v>
      </c>
      <c r="BK64" s="172">
        <v>32.992199999999997</v>
      </c>
      <c r="BL64" s="174">
        <v>0</v>
      </c>
      <c r="BM64" s="168">
        <v>0</v>
      </c>
      <c r="BN64" s="173">
        <v>0</v>
      </c>
      <c r="BO64" s="168">
        <v>0</v>
      </c>
      <c r="BP64" s="166">
        <v>0</v>
      </c>
      <c r="BQ64" s="168">
        <v>0</v>
      </c>
      <c r="BR64" s="168">
        <v>0</v>
      </c>
      <c r="BS64" s="173">
        <v>0</v>
      </c>
      <c r="BT64" s="168">
        <v>0</v>
      </c>
      <c r="BU64" s="173">
        <v>0</v>
      </c>
      <c r="BV64" s="168">
        <v>0</v>
      </c>
      <c r="BW64" s="168">
        <v>0</v>
      </c>
      <c r="BX64" s="168">
        <v>32.992199999999997</v>
      </c>
      <c r="BY64" s="28"/>
    </row>
    <row r="65" spans="1:244" s="162" customFormat="1" ht="15.75" customHeight="1" x14ac:dyDescent="0.2">
      <c r="A65" s="25" t="s">
        <v>87</v>
      </c>
      <c r="B65" s="169" t="s">
        <v>167</v>
      </c>
      <c r="C65" s="25" t="s">
        <v>168</v>
      </c>
      <c r="D65" s="168">
        <v>4.9192999999999998</v>
      </c>
      <c r="E65" s="174">
        <v>0</v>
      </c>
      <c r="F65" s="168">
        <v>0</v>
      </c>
      <c r="G65" s="168">
        <v>0</v>
      </c>
      <c r="H65" s="168">
        <v>0</v>
      </c>
      <c r="I65" s="168">
        <v>0</v>
      </c>
      <c r="J65" s="168">
        <v>0</v>
      </c>
      <c r="K65" s="168">
        <v>0</v>
      </c>
      <c r="L65" s="173">
        <v>0</v>
      </c>
      <c r="M65" s="168">
        <v>0</v>
      </c>
      <c r="N65" s="168">
        <v>0</v>
      </c>
      <c r="O65" s="168">
        <v>0</v>
      </c>
      <c r="P65" s="173">
        <v>0</v>
      </c>
      <c r="Q65" s="168">
        <v>0</v>
      </c>
      <c r="R65" s="168">
        <v>0</v>
      </c>
      <c r="S65" s="168">
        <v>0</v>
      </c>
      <c r="T65" s="173">
        <v>0</v>
      </c>
      <c r="U65" s="168">
        <v>0</v>
      </c>
      <c r="V65" s="168">
        <v>0</v>
      </c>
      <c r="W65" s="168">
        <v>0</v>
      </c>
      <c r="X65" s="168">
        <v>0</v>
      </c>
      <c r="Y65" s="168">
        <v>0</v>
      </c>
      <c r="Z65" s="168">
        <v>0</v>
      </c>
      <c r="AA65" s="168">
        <v>0</v>
      </c>
      <c r="AB65" s="174">
        <v>0</v>
      </c>
      <c r="AC65" s="168">
        <v>0</v>
      </c>
      <c r="AD65" s="168">
        <v>0</v>
      </c>
      <c r="AE65" s="168">
        <v>0</v>
      </c>
      <c r="AF65" s="168">
        <v>0</v>
      </c>
      <c r="AG65" s="168">
        <v>0</v>
      </c>
      <c r="AH65" s="168">
        <v>0</v>
      </c>
      <c r="AI65" s="168">
        <v>0</v>
      </c>
      <c r="AJ65" s="168">
        <v>0</v>
      </c>
      <c r="AK65" s="168">
        <v>0</v>
      </c>
      <c r="AL65" s="168">
        <v>0</v>
      </c>
      <c r="AM65" s="168">
        <v>0</v>
      </c>
      <c r="AN65" s="168">
        <v>0</v>
      </c>
      <c r="AO65" s="168">
        <v>0</v>
      </c>
      <c r="AP65" s="168">
        <v>0</v>
      </c>
      <c r="AQ65" s="168">
        <v>0</v>
      </c>
      <c r="AR65" s="168">
        <v>0</v>
      </c>
      <c r="AS65" s="168">
        <v>0</v>
      </c>
      <c r="AT65" s="168">
        <v>0</v>
      </c>
      <c r="AU65" s="168">
        <v>0</v>
      </c>
      <c r="AV65" s="168">
        <v>0</v>
      </c>
      <c r="AW65" s="168">
        <v>0</v>
      </c>
      <c r="AX65" s="168">
        <v>0</v>
      </c>
      <c r="AY65" s="168">
        <v>0</v>
      </c>
      <c r="AZ65" s="168">
        <v>0</v>
      </c>
      <c r="BA65" s="168">
        <v>0</v>
      </c>
      <c r="BB65" s="168">
        <v>0</v>
      </c>
      <c r="BC65" s="168">
        <v>0</v>
      </c>
      <c r="BD65" s="168">
        <v>0</v>
      </c>
      <c r="BE65" s="168">
        <v>0</v>
      </c>
      <c r="BF65" s="168">
        <v>0</v>
      </c>
      <c r="BG65" s="168">
        <v>0</v>
      </c>
      <c r="BH65" s="168">
        <v>0</v>
      </c>
      <c r="BI65" s="168">
        <v>0</v>
      </c>
      <c r="BJ65" s="168">
        <v>0</v>
      </c>
      <c r="BK65" s="168">
        <v>0</v>
      </c>
      <c r="BL65" s="172">
        <v>4.9192999999999998</v>
      </c>
      <c r="BM65" s="168">
        <v>0</v>
      </c>
      <c r="BN65" s="168">
        <v>0</v>
      </c>
      <c r="BO65" s="168">
        <v>0</v>
      </c>
      <c r="BP65" s="166">
        <v>0</v>
      </c>
      <c r="BQ65" s="168">
        <v>0</v>
      </c>
      <c r="BR65" s="168">
        <v>0</v>
      </c>
      <c r="BS65" s="168">
        <v>0</v>
      </c>
      <c r="BT65" s="168">
        <v>0</v>
      </c>
      <c r="BU65" s="168">
        <v>0</v>
      </c>
      <c r="BV65" s="168">
        <v>0</v>
      </c>
      <c r="BW65" s="168">
        <v>0</v>
      </c>
      <c r="BX65" s="168">
        <v>4.9192999999999998</v>
      </c>
    </row>
    <row r="66" spans="1:244" s="162" customFormat="1" ht="15.75" customHeight="1" x14ac:dyDescent="0.2">
      <c r="A66" s="25" t="s">
        <v>169</v>
      </c>
      <c r="B66" s="189" t="s">
        <v>170</v>
      </c>
      <c r="C66" s="25" t="s">
        <v>171</v>
      </c>
      <c r="D66" s="168">
        <v>81.895899999999997</v>
      </c>
      <c r="E66" s="174">
        <v>0</v>
      </c>
      <c r="F66" s="168">
        <v>0</v>
      </c>
      <c r="G66" s="168">
        <v>0</v>
      </c>
      <c r="H66" s="168">
        <v>0</v>
      </c>
      <c r="I66" s="168">
        <v>0</v>
      </c>
      <c r="J66" s="168">
        <v>0</v>
      </c>
      <c r="K66" s="168">
        <v>0</v>
      </c>
      <c r="L66" s="173">
        <v>0</v>
      </c>
      <c r="M66" s="168">
        <v>0</v>
      </c>
      <c r="N66" s="168">
        <v>0</v>
      </c>
      <c r="O66" s="168">
        <v>0</v>
      </c>
      <c r="P66" s="173">
        <v>0</v>
      </c>
      <c r="Q66" s="168">
        <v>0</v>
      </c>
      <c r="R66" s="168">
        <v>0</v>
      </c>
      <c r="S66" s="168">
        <v>0</v>
      </c>
      <c r="T66" s="173">
        <v>0</v>
      </c>
      <c r="U66" s="168">
        <v>0</v>
      </c>
      <c r="V66" s="168">
        <v>0</v>
      </c>
      <c r="W66" s="168">
        <v>0</v>
      </c>
      <c r="X66" s="168">
        <v>0</v>
      </c>
      <c r="Y66" s="168">
        <v>0</v>
      </c>
      <c r="Z66" s="168">
        <v>0</v>
      </c>
      <c r="AA66" s="168">
        <v>0</v>
      </c>
      <c r="AB66" s="174">
        <v>0.20860000000000001</v>
      </c>
      <c r="AC66" s="168">
        <v>0</v>
      </c>
      <c r="AD66" s="168">
        <v>0</v>
      </c>
      <c r="AE66" s="168">
        <v>0</v>
      </c>
      <c r="AF66" s="168">
        <v>0</v>
      </c>
      <c r="AG66" s="168">
        <v>0.18890000000000001</v>
      </c>
      <c r="AH66" s="168">
        <v>0</v>
      </c>
      <c r="AI66" s="168">
        <v>0</v>
      </c>
      <c r="AJ66" s="168">
        <v>0</v>
      </c>
      <c r="AK66" s="168">
        <v>0</v>
      </c>
      <c r="AL66" s="168">
        <v>0</v>
      </c>
      <c r="AM66" s="168">
        <v>0</v>
      </c>
      <c r="AN66" s="168">
        <v>0</v>
      </c>
      <c r="AO66" s="168">
        <v>0</v>
      </c>
      <c r="AP66" s="168">
        <v>0</v>
      </c>
      <c r="AQ66" s="168">
        <v>0</v>
      </c>
      <c r="AR66" s="168">
        <v>0</v>
      </c>
      <c r="AS66" s="168">
        <v>0</v>
      </c>
      <c r="AT66" s="168">
        <v>0</v>
      </c>
      <c r="AU66" s="168">
        <v>0</v>
      </c>
      <c r="AV66" s="168">
        <v>0</v>
      </c>
      <c r="AW66" s="168">
        <v>0</v>
      </c>
      <c r="AX66" s="168">
        <v>0</v>
      </c>
      <c r="AY66" s="168">
        <v>0</v>
      </c>
      <c r="AZ66" s="168">
        <v>1.9699999999999999E-2</v>
      </c>
      <c r="BA66" s="168">
        <v>0</v>
      </c>
      <c r="BB66" s="168">
        <v>0</v>
      </c>
      <c r="BC66" s="168">
        <v>0</v>
      </c>
      <c r="BD66" s="168">
        <v>0</v>
      </c>
      <c r="BE66" s="168">
        <v>0</v>
      </c>
      <c r="BF66" s="168">
        <v>0</v>
      </c>
      <c r="BG66" s="168">
        <v>1.9699999999999999E-2</v>
      </c>
      <c r="BH66" s="168">
        <v>0</v>
      </c>
      <c r="BI66" s="168">
        <v>0</v>
      </c>
      <c r="BJ66" s="168">
        <v>0</v>
      </c>
      <c r="BK66" s="168">
        <v>0</v>
      </c>
      <c r="BL66" s="174">
        <v>0</v>
      </c>
      <c r="BM66" s="172">
        <v>81.687299999999993</v>
      </c>
      <c r="BN66" s="173">
        <v>0</v>
      </c>
      <c r="BO66" s="168">
        <v>0</v>
      </c>
      <c r="BP66" s="166">
        <v>0</v>
      </c>
      <c r="BQ66" s="168">
        <v>0</v>
      </c>
      <c r="BR66" s="168">
        <v>0</v>
      </c>
      <c r="BS66" s="173">
        <v>0</v>
      </c>
      <c r="BT66" s="168">
        <v>0</v>
      </c>
      <c r="BU66" s="173">
        <v>0</v>
      </c>
      <c r="BV66" s="168">
        <v>0.20860000000000001</v>
      </c>
      <c r="BW66" s="169">
        <v>-0.20860000000000001</v>
      </c>
      <c r="BX66" s="168">
        <v>81.687299999999993</v>
      </c>
      <c r="BY66" s="28"/>
    </row>
    <row r="67" spans="1:244" s="162" customFormat="1" ht="15.75" customHeight="1" x14ac:dyDescent="0.2">
      <c r="A67" s="25" t="s">
        <v>172</v>
      </c>
      <c r="B67" s="137" t="s">
        <v>173</v>
      </c>
      <c r="C67" s="25" t="s">
        <v>174</v>
      </c>
      <c r="D67" s="168">
        <v>281.88040000000001</v>
      </c>
      <c r="E67" s="174">
        <v>0</v>
      </c>
      <c r="F67" s="168">
        <v>0</v>
      </c>
      <c r="G67" s="168">
        <v>0</v>
      </c>
      <c r="H67" s="168">
        <v>0</v>
      </c>
      <c r="I67" s="168">
        <v>0</v>
      </c>
      <c r="J67" s="168">
        <v>0</v>
      </c>
      <c r="K67" s="168">
        <v>0</v>
      </c>
      <c r="L67" s="173">
        <v>0</v>
      </c>
      <c r="M67" s="168">
        <v>0</v>
      </c>
      <c r="N67" s="168">
        <v>0</v>
      </c>
      <c r="O67" s="168">
        <v>0</v>
      </c>
      <c r="P67" s="173">
        <v>0</v>
      </c>
      <c r="Q67" s="168">
        <v>0</v>
      </c>
      <c r="R67" s="168">
        <v>0</v>
      </c>
      <c r="S67" s="168">
        <v>0</v>
      </c>
      <c r="T67" s="173">
        <v>0</v>
      </c>
      <c r="U67" s="168">
        <v>0</v>
      </c>
      <c r="V67" s="168">
        <v>0</v>
      </c>
      <c r="W67" s="168">
        <v>0</v>
      </c>
      <c r="X67" s="168">
        <v>0</v>
      </c>
      <c r="Y67" s="168">
        <v>0</v>
      </c>
      <c r="Z67" s="168">
        <v>0</v>
      </c>
      <c r="AA67" s="168">
        <v>0</v>
      </c>
      <c r="AB67" s="174">
        <v>0</v>
      </c>
      <c r="AC67" s="168">
        <v>0</v>
      </c>
      <c r="AD67" s="168">
        <v>0</v>
      </c>
      <c r="AE67" s="168">
        <v>0</v>
      </c>
      <c r="AF67" s="168">
        <v>0</v>
      </c>
      <c r="AG67" s="168">
        <v>0</v>
      </c>
      <c r="AH67" s="168">
        <v>0</v>
      </c>
      <c r="AI67" s="168">
        <v>0</v>
      </c>
      <c r="AJ67" s="168">
        <v>0</v>
      </c>
      <c r="AK67" s="168">
        <v>0</v>
      </c>
      <c r="AL67" s="168">
        <v>0</v>
      </c>
      <c r="AM67" s="168">
        <v>0</v>
      </c>
      <c r="AN67" s="168">
        <v>0</v>
      </c>
      <c r="AO67" s="168">
        <v>0</v>
      </c>
      <c r="AP67" s="168">
        <v>0</v>
      </c>
      <c r="AQ67" s="168">
        <v>0</v>
      </c>
      <c r="AR67" s="168">
        <v>0</v>
      </c>
      <c r="AS67" s="168">
        <v>0</v>
      </c>
      <c r="AT67" s="168">
        <v>0</v>
      </c>
      <c r="AU67" s="168">
        <v>0</v>
      </c>
      <c r="AV67" s="168">
        <v>0</v>
      </c>
      <c r="AW67" s="168">
        <v>0</v>
      </c>
      <c r="AX67" s="168">
        <v>0</v>
      </c>
      <c r="AY67" s="168">
        <v>0</v>
      </c>
      <c r="AZ67" s="168">
        <v>0</v>
      </c>
      <c r="BA67" s="168">
        <v>0</v>
      </c>
      <c r="BB67" s="168">
        <v>0</v>
      </c>
      <c r="BC67" s="168">
        <v>0</v>
      </c>
      <c r="BD67" s="168">
        <v>0</v>
      </c>
      <c r="BE67" s="168">
        <v>0</v>
      </c>
      <c r="BF67" s="168">
        <v>0</v>
      </c>
      <c r="BG67" s="168">
        <v>0</v>
      </c>
      <c r="BH67" s="168">
        <v>0</v>
      </c>
      <c r="BI67" s="168">
        <v>0</v>
      </c>
      <c r="BJ67" s="168">
        <v>0</v>
      </c>
      <c r="BK67" s="168">
        <v>0</v>
      </c>
      <c r="BL67" s="174">
        <v>0</v>
      </c>
      <c r="BM67" s="168">
        <v>0</v>
      </c>
      <c r="BN67" s="172">
        <v>281.88040000000001</v>
      </c>
      <c r="BO67" s="168">
        <v>0</v>
      </c>
      <c r="BP67" s="166">
        <v>0</v>
      </c>
      <c r="BQ67" s="168">
        <v>0</v>
      </c>
      <c r="BR67" s="168">
        <v>0</v>
      </c>
      <c r="BS67" s="173">
        <v>0</v>
      </c>
      <c r="BT67" s="168">
        <v>0</v>
      </c>
      <c r="BU67" s="173">
        <v>0</v>
      </c>
      <c r="BV67" s="168">
        <v>0</v>
      </c>
      <c r="BW67" s="169">
        <v>0</v>
      </c>
      <c r="BX67" s="168">
        <v>281.88040000000001</v>
      </c>
      <c r="BY67" s="28"/>
    </row>
    <row r="68" spans="1:244" s="162" customFormat="1" ht="15.75" customHeight="1" x14ac:dyDescent="0.2">
      <c r="A68" s="25" t="s">
        <v>175</v>
      </c>
      <c r="B68" s="137" t="s">
        <v>176</v>
      </c>
      <c r="C68" s="25" t="s">
        <v>177</v>
      </c>
      <c r="D68" s="168">
        <v>0</v>
      </c>
      <c r="E68" s="174">
        <v>0</v>
      </c>
      <c r="F68" s="168">
        <v>0</v>
      </c>
      <c r="G68" s="168">
        <v>0</v>
      </c>
      <c r="H68" s="168">
        <v>0</v>
      </c>
      <c r="I68" s="168">
        <v>0</v>
      </c>
      <c r="J68" s="168">
        <v>0</v>
      </c>
      <c r="K68" s="168">
        <v>0</v>
      </c>
      <c r="L68" s="173">
        <v>0</v>
      </c>
      <c r="M68" s="168">
        <v>0</v>
      </c>
      <c r="N68" s="168">
        <v>0</v>
      </c>
      <c r="O68" s="168">
        <v>0</v>
      </c>
      <c r="P68" s="173">
        <v>0</v>
      </c>
      <c r="Q68" s="168">
        <v>0</v>
      </c>
      <c r="R68" s="168">
        <v>0</v>
      </c>
      <c r="S68" s="168">
        <v>0</v>
      </c>
      <c r="T68" s="173">
        <v>0</v>
      </c>
      <c r="U68" s="168">
        <v>0</v>
      </c>
      <c r="V68" s="168">
        <v>0</v>
      </c>
      <c r="W68" s="168">
        <v>0</v>
      </c>
      <c r="X68" s="168">
        <v>0</v>
      </c>
      <c r="Y68" s="168">
        <v>0</v>
      </c>
      <c r="Z68" s="168">
        <v>0</v>
      </c>
      <c r="AA68" s="168">
        <v>0</v>
      </c>
      <c r="AB68" s="174">
        <v>0</v>
      </c>
      <c r="AC68" s="168">
        <v>0</v>
      </c>
      <c r="AD68" s="168">
        <v>0</v>
      </c>
      <c r="AE68" s="168">
        <v>0</v>
      </c>
      <c r="AF68" s="168">
        <v>0</v>
      </c>
      <c r="AG68" s="168">
        <v>0</v>
      </c>
      <c r="AH68" s="168">
        <v>0</v>
      </c>
      <c r="AI68" s="168">
        <v>0</v>
      </c>
      <c r="AJ68" s="168">
        <v>0</v>
      </c>
      <c r="AK68" s="168">
        <v>0</v>
      </c>
      <c r="AL68" s="168">
        <v>0</v>
      </c>
      <c r="AM68" s="168">
        <v>0</v>
      </c>
      <c r="AN68" s="168">
        <v>0</v>
      </c>
      <c r="AO68" s="168">
        <v>0</v>
      </c>
      <c r="AP68" s="168">
        <v>0</v>
      </c>
      <c r="AQ68" s="168">
        <v>0</v>
      </c>
      <c r="AR68" s="168">
        <v>0</v>
      </c>
      <c r="AS68" s="168">
        <v>0</v>
      </c>
      <c r="AT68" s="168">
        <v>0</v>
      </c>
      <c r="AU68" s="168">
        <v>0</v>
      </c>
      <c r="AV68" s="168">
        <v>0</v>
      </c>
      <c r="AW68" s="168">
        <v>0</v>
      </c>
      <c r="AX68" s="168">
        <v>0</v>
      </c>
      <c r="AY68" s="168">
        <v>0</v>
      </c>
      <c r="AZ68" s="168">
        <v>0</v>
      </c>
      <c r="BA68" s="168">
        <v>0</v>
      </c>
      <c r="BB68" s="168">
        <v>0</v>
      </c>
      <c r="BC68" s="168">
        <v>0</v>
      </c>
      <c r="BD68" s="168">
        <v>0</v>
      </c>
      <c r="BE68" s="168">
        <v>0</v>
      </c>
      <c r="BF68" s="168">
        <v>0</v>
      </c>
      <c r="BG68" s="168">
        <v>0</v>
      </c>
      <c r="BH68" s="168">
        <v>0</v>
      </c>
      <c r="BI68" s="168">
        <v>0</v>
      </c>
      <c r="BJ68" s="168">
        <v>0</v>
      </c>
      <c r="BK68" s="168">
        <v>0</v>
      </c>
      <c r="BL68" s="174">
        <v>0</v>
      </c>
      <c r="BM68" s="168">
        <v>0</v>
      </c>
      <c r="BN68" s="173">
        <v>0</v>
      </c>
      <c r="BO68" s="172">
        <v>0</v>
      </c>
      <c r="BP68" s="166">
        <v>0</v>
      </c>
      <c r="BQ68" s="168">
        <v>0</v>
      </c>
      <c r="BR68" s="168">
        <v>0</v>
      </c>
      <c r="BS68" s="173">
        <v>0</v>
      </c>
      <c r="BT68" s="168">
        <v>0</v>
      </c>
      <c r="BU68" s="173">
        <v>0</v>
      </c>
      <c r="BV68" s="168">
        <v>0</v>
      </c>
      <c r="BW68" s="168">
        <v>0</v>
      </c>
      <c r="BX68" s="168">
        <v>0</v>
      </c>
      <c r="BY68" s="28"/>
    </row>
    <row r="69" spans="1:244" s="170" customFormat="1" ht="15.75" customHeight="1" x14ac:dyDescent="0.2">
      <c r="A69" s="19">
        <v>3</v>
      </c>
      <c r="B69" s="20" t="s">
        <v>178</v>
      </c>
      <c r="C69" s="7" t="s">
        <v>179</v>
      </c>
      <c r="D69" s="168">
        <v>0</v>
      </c>
      <c r="E69" s="174">
        <v>0</v>
      </c>
      <c r="F69" s="21">
        <v>0</v>
      </c>
      <c r="G69" s="21">
        <v>0</v>
      </c>
      <c r="H69" s="21">
        <v>0</v>
      </c>
      <c r="I69" s="21">
        <v>0</v>
      </c>
      <c r="J69" s="21">
        <v>0</v>
      </c>
      <c r="K69" s="21">
        <v>0</v>
      </c>
      <c r="L69" s="21">
        <v>0</v>
      </c>
      <c r="M69" s="21">
        <v>0</v>
      </c>
      <c r="N69" s="21">
        <v>0</v>
      </c>
      <c r="O69" s="21">
        <v>0</v>
      </c>
      <c r="P69" s="21">
        <v>0</v>
      </c>
      <c r="Q69" s="21">
        <v>0</v>
      </c>
      <c r="R69" s="21">
        <v>0</v>
      </c>
      <c r="S69" s="21">
        <v>0</v>
      </c>
      <c r="T69" s="21">
        <v>0</v>
      </c>
      <c r="U69" s="21">
        <v>0</v>
      </c>
      <c r="V69" s="21">
        <v>0</v>
      </c>
      <c r="W69" s="21">
        <v>0</v>
      </c>
      <c r="X69" s="21">
        <v>0</v>
      </c>
      <c r="Y69" s="21">
        <v>0</v>
      </c>
      <c r="Z69" s="21">
        <v>0</v>
      </c>
      <c r="AA69" s="21">
        <v>0</v>
      </c>
      <c r="AB69" s="174">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0</v>
      </c>
      <c r="AX69" s="21">
        <v>0</v>
      </c>
      <c r="AY69" s="21">
        <v>0</v>
      </c>
      <c r="AZ69" s="21">
        <v>0</v>
      </c>
      <c r="BA69" s="21">
        <v>0</v>
      </c>
      <c r="BB69" s="21">
        <v>0</v>
      </c>
      <c r="BC69" s="21">
        <v>0</v>
      </c>
      <c r="BD69" s="21">
        <v>0</v>
      </c>
      <c r="BE69" s="21">
        <v>0</v>
      </c>
      <c r="BF69" s="21">
        <v>0</v>
      </c>
      <c r="BG69" s="21">
        <v>0</v>
      </c>
      <c r="BH69" s="21">
        <v>0</v>
      </c>
      <c r="BI69" s="21">
        <v>0</v>
      </c>
      <c r="BJ69" s="21">
        <v>0</v>
      </c>
      <c r="BK69" s="21">
        <v>0</v>
      </c>
      <c r="BL69" s="21">
        <v>0</v>
      </c>
      <c r="BM69" s="21">
        <v>0</v>
      </c>
      <c r="BN69" s="21">
        <v>0</v>
      </c>
      <c r="BO69" s="21">
        <v>0</v>
      </c>
      <c r="BP69" s="167">
        <v>0</v>
      </c>
      <c r="BQ69" s="21">
        <v>0</v>
      </c>
      <c r="BR69" s="21">
        <v>0</v>
      </c>
      <c r="BS69" s="21">
        <v>0</v>
      </c>
      <c r="BT69" s="21">
        <v>0</v>
      </c>
      <c r="BU69" s="21">
        <v>0</v>
      </c>
      <c r="BV69" s="21">
        <v>0</v>
      </c>
      <c r="BW69" s="20">
        <v>0</v>
      </c>
      <c r="BX69" s="21">
        <v>0</v>
      </c>
      <c r="BY69" s="22"/>
    </row>
    <row r="70" spans="1:244" s="162" customFormat="1" ht="15.75" customHeight="1" x14ac:dyDescent="0.2">
      <c r="A70" s="25" t="s">
        <v>180</v>
      </c>
      <c r="B70" s="169" t="s">
        <v>181</v>
      </c>
      <c r="C70" s="25" t="s">
        <v>182</v>
      </c>
      <c r="D70" s="168">
        <v>0</v>
      </c>
      <c r="E70" s="174">
        <v>0</v>
      </c>
      <c r="F70" s="168">
        <v>0</v>
      </c>
      <c r="G70" s="168">
        <v>0</v>
      </c>
      <c r="H70" s="168">
        <v>0</v>
      </c>
      <c r="I70" s="168">
        <v>0</v>
      </c>
      <c r="J70" s="168">
        <v>0</v>
      </c>
      <c r="K70" s="168">
        <v>0</v>
      </c>
      <c r="L70" s="173">
        <v>0</v>
      </c>
      <c r="M70" s="168">
        <v>0</v>
      </c>
      <c r="N70" s="168">
        <v>0</v>
      </c>
      <c r="O70" s="168">
        <v>0</v>
      </c>
      <c r="P70" s="173">
        <v>0</v>
      </c>
      <c r="Q70" s="168">
        <v>0</v>
      </c>
      <c r="R70" s="168">
        <v>0</v>
      </c>
      <c r="S70" s="168">
        <v>0</v>
      </c>
      <c r="T70" s="173">
        <v>0</v>
      </c>
      <c r="U70" s="168">
        <v>0</v>
      </c>
      <c r="V70" s="168">
        <v>0</v>
      </c>
      <c r="W70" s="168">
        <v>0</v>
      </c>
      <c r="X70" s="168">
        <v>0</v>
      </c>
      <c r="Y70" s="168">
        <v>0</v>
      </c>
      <c r="Z70" s="168">
        <v>0</v>
      </c>
      <c r="AA70" s="168">
        <v>0</v>
      </c>
      <c r="AB70" s="174">
        <v>0</v>
      </c>
      <c r="AC70" s="168">
        <v>0</v>
      </c>
      <c r="AD70" s="168">
        <v>0</v>
      </c>
      <c r="AE70" s="168">
        <v>0</v>
      </c>
      <c r="AF70" s="168">
        <v>0</v>
      </c>
      <c r="AG70" s="168">
        <v>0</v>
      </c>
      <c r="AH70" s="168">
        <v>0</v>
      </c>
      <c r="AI70" s="168">
        <v>0</v>
      </c>
      <c r="AJ70" s="168">
        <v>0</v>
      </c>
      <c r="AK70" s="168">
        <v>0</v>
      </c>
      <c r="AL70" s="168">
        <v>0</v>
      </c>
      <c r="AM70" s="168">
        <v>0</v>
      </c>
      <c r="AN70" s="168">
        <v>0</v>
      </c>
      <c r="AO70" s="168">
        <v>0</v>
      </c>
      <c r="AP70" s="168">
        <v>0</v>
      </c>
      <c r="AQ70" s="168">
        <v>0</v>
      </c>
      <c r="AR70" s="168">
        <v>0</v>
      </c>
      <c r="AS70" s="168">
        <v>0</v>
      </c>
      <c r="AT70" s="168">
        <v>0</v>
      </c>
      <c r="AU70" s="168">
        <v>0</v>
      </c>
      <c r="AV70" s="168">
        <v>0</v>
      </c>
      <c r="AW70" s="168">
        <v>0</v>
      </c>
      <c r="AX70" s="168">
        <v>0</v>
      </c>
      <c r="AY70" s="168">
        <v>0</v>
      </c>
      <c r="AZ70" s="168">
        <v>0</v>
      </c>
      <c r="BA70" s="168">
        <v>0</v>
      </c>
      <c r="BB70" s="168">
        <v>0</v>
      </c>
      <c r="BC70" s="168">
        <v>0</v>
      </c>
      <c r="BD70" s="168">
        <v>0</v>
      </c>
      <c r="BE70" s="168">
        <v>0</v>
      </c>
      <c r="BF70" s="168">
        <v>0</v>
      </c>
      <c r="BG70" s="168">
        <v>0</v>
      </c>
      <c r="BH70" s="168">
        <v>0</v>
      </c>
      <c r="BI70" s="168">
        <v>0</v>
      </c>
      <c r="BJ70" s="168">
        <v>0</v>
      </c>
      <c r="BK70" s="168">
        <v>0</v>
      </c>
      <c r="BL70" s="174">
        <v>0</v>
      </c>
      <c r="BM70" s="168">
        <v>0</v>
      </c>
      <c r="BN70" s="173">
        <v>0</v>
      </c>
      <c r="BO70" s="168">
        <v>0</v>
      </c>
      <c r="BP70" s="166">
        <v>0</v>
      </c>
      <c r="BQ70" s="172">
        <v>0</v>
      </c>
      <c r="BR70" s="173">
        <v>0</v>
      </c>
      <c r="BS70" s="173">
        <v>0</v>
      </c>
      <c r="BT70" s="173">
        <v>0</v>
      </c>
      <c r="BU70" s="173">
        <v>0</v>
      </c>
      <c r="BV70" s="168">
        <v>0</v>
      </c>
      <c r="BW70" s="168">
        <v>0</v>
      </c>
      <c r="BX70" s="168">
        <v>0</v>
      </c>
      <c r="BY70" s="28"/>
    </row>
    <row r="71" spans="1:244" s="162" customFormat="1" ht="15.75" customHeight="1" x14ac:dyDescent="0.2">
      <c r="A71" s="25" t="s">
        <v>183</v>
      </c>
      <c r="B71" s="169" t="s">
        <v>184</v>
      </c>
      <c r="C71" s="25" t="s">
        <v>185</v>
      </c>
      <c r="D71" s="168">
        <v>0</v>
      </c>
      <c r="E71" s="174">
        <v>0</v>
      </c>
      <c r="F71" s="168">
        <v>0</v>
      </c>
      <c r="G71" s="168">
        <v>0</v>
      </c>
      <c r="H71" s="168">
        <v>0</v>
      </c>
      <c r="I71" s="168">
        <v>0</v>
      </c>
      <c r="J71" s="168">
        <v>0</v>
      </c>
      <c r="K71" s="168">
        <v>0</v>
      </c>
      <c r="L71" s="173">
        <v>0</v>
      </c>
      <c r="M71" s="168">
        <v>0</v>
      </c>
      <c r="N71" s="168">
        <v>0</v>
      </c>
      <c r="O71" s="168">
        <v>0</v>
      </c>
      <c r="P71" s="173">
        <v>0</v>
      </c>
      <c r="Q71" s="168">
        <v>0</v>
      </c>
      <c r="R71" s="168">
        <v>0</v>
      </c>
      <c r="S71" s="168">
        <v>0</v>
      </c>
      <c r="T71" s="173">
        <v>0</v>
      </c>
      <c r="U71" s="168">
        <v>0</v>
      </c>
      <c r="V71" s="168">
        <v>0</v>
      </c>
      <c r="W71" s="168">
        <v>0</v>
      </c>
      <c r="X71" s="168">
        <v>0</v>
      </c>
      <c r="Y71" s="168">
        <v>0</v>
      </c>
      <c r="Z71" s="168">
        <v>0</v>
      </c>
      <c r="AA71" s="168">
        <v>0</v>
      </c>
      <c r="AB71" s="174">
        <v>0</v>
      </c>
      <c r="AC71" s="168">
        <v>0</v>
      </c>
      <c r="AD71" s="168">
        <v>0</v>
      </c>
      <c r="AE71" s="168">
        <v>0</v>
      </c>
      <c r="AF71" s="168">
        <v>0</v>
      </c>
      <c r="AG71" s="168">
        <v>0</v>
      </c>
      <c r="AH71" s="168">
        <v>0</v>
      </c>
      <c r="AI71" s="168">
        <v>0</v>
      </c>
      <c r="AJ71" s="168">
        <v>0</v>
      </c>
      <c r="AK71" s="168">
        <v>0</v>
      </c>
      <c r="AL71" s="168">
        <v>0</v>
      </c>
      <c r="AM71" s="168">
        <v>0</v>
      </c>
      <c r="AN71" s="168">
        <v>0</v>
      </c>
      <c r="AO71" s="168">
        <v>0</v>
      </c>
      <c r="AP71" s="168">
        <v>0</v>
      </c>
      <c r="AQ71" s="168">
        <v>0</v>
      </c>
      <c r="AR71" s="168">
        <v>0</v>
      </c>
      <c r="AS71" s="168">
        <v>0</v>
      </c>
      <c r="AT71" s="168">
        <v>0</v>
      </c>
      <c r="AU71" s="168">
        <v>0</v>
      </c>
      <c r="AV71" s="168">
        <v>0</v>
      </c>
      <c r="AW71" s="168">
        <v>0</v>
      </c>
      <c r="AX71" s="168">
        <v>0</v>
      </c>
      <c r="AY71" s="168">
        <v>0</v>
      </c>
      <c r="AZ71" s="168">
        <v>0</v>
      </c>
      <c r="BA71" s="168">
        <v>0</v>
      </c>
      <c r="BB71" s="168">
        <v>0</v>
      </c>
      <c r="BC71" s="168">
        <v>0</v>
      </c>
      <c r="BD71" s="168">
        <v>0</v>
      </c>
      <c r="BE71" s="168">
        <v>0</v>
      </c>
      <c r="BF71" s="168">
        <v>0</v>
      </c>
      <c r="BG71" s="168">
        <v>0</v>
      </c>
      <c r="BH71" s="168">
        <v>0</v>
      </c>
      <c r="BI71" s="168">
        <v>0</v>
      </c>
      <c r="BJ71" s="168">
        <v>0</v>
      </c>
      <c r="BK71" s="168">
        <v>0</v>
      </c>
      <c r="BL71" s="174">
        <v>0</v>
      </c>
      <c r="BM71" s="168">
        <v>0</v>
      </c>
      <c r="BN71" s="173">
        <v>0</v>
      </c>
      <c r="BO71" s="168">
        <v>0</v>
      </c>
      <c r="BP71" s="166">
        <v>0</v>
      </c>
      <c r="BQ71" s="21">
        <v>0</v>
      </c>
      <c r="BR71" s="172">
        <v>0</v>
      </c>
      <c r="BS71" s="173">
        <v>0</v>
      </c>
      <c r="BT71" s="173">
        <v>0</v>
      </c>
      <c r="BU71" s="173">
        <v>0</v>
      </c>
      <c r="BV71" s="168">
        <v>0</v>
      </c>
      <c r="BW71" s="169">
        <v>0</v>
      </c>
      <c r="BX71" s="168">
        <v>0</v>
      </c>
      <c r="BY71" s="28"/>
    </row>
    <row r="72" spans="1:244" s="162" customFormat="1" ht="15.75" customHeight="1" x14ac:dyDescent="0.2">
      <c r="A72" s="25" t="s">
        <v>186</v>
      </c>
      <c r="B72" s="137" t="s">
        <v>187</v>
      </c>
      <c r="C72" s="25" t="s">
        <v>188</v>
      </c>
      <c r="D72" s="168">
        <v>0</v>
      </c>
      <c r="E72" s="174">
        <v>0</v>
      </c>
      <c r="F72" s="168">
        <v>0</v>
      </c>
      <c r="G72" s="168">
        <v>0</v>
      </c>
      <c r="H72" s="168">
        <v>0</v>
      </c>
      <c r="I72" s="168">
        <v>0</v>
      </c>
      <c r="J72" s="168">
        <v>0</v>
      </c>
      <c r="K72" s="168">
        <v>0</v>
      </c>
      <c r="L72" s="173">
        <v>0</v>
      </c>
      <c r="M72" s="168">
        <v>0</v>
      </c>
      <c r="N72" s="168">
        <v>0</v>
      </c>
      <c r="O72" s="168">
        <v>0</v>
      </c>
      <c r="P72" s="173">
        <v>0</v>
      </c>
      <c r="Q72" s="168">
        <v>0</v>
      </c>
      <c r="R72" s="168">
        <v>0</v>
      </c>
      <c r="S72" s="168">
        <v>0</v>
      </c>
      <c r="T72" s="173">
        <v>0</v>
      </c>
      <c r="U72" s="168">
        <v>0</v>
      </c>
      <c r="V72" s="168">
        <v>0</v>
      </c>
      <c r="W72" s="168">
        <v>0</v>
      </c>
      <c r="X72" s="168">
        <v>0</v>
      </c>
      <c r="Y72" s="168">
        <v>0</v>
      </c>
      <c r="Z72" s="168">
        <v>0</v>
      </c>
      <c r="AA72" s="168">
        <v>0</v>
      </c>
      <c r="AB72" s="174">
        <v>0</v>
      </c>
      <c r="AC72" s="168">
        <v>0</v>
      </c>
      <c r="AD72" s="168">
        <v>0</v>
      </c>
      <c r="AE72" s="168">
        <v>0</v>
      </c>
      <c r="AF72" s="168">
        <v>0</v>
      </c>
      <c r="AG72" s="168">
        <v>0</v>
      </c>
      <c r="AH72" s="168">
        <v>0</v>
      </c>
      <c r="AI72" s="168">
        <v>0</v>
      </c>
      <c r="AJ72" s="168">
        <v>0</v>
      </c>
      <c r="AK72" s="168">
        <v>0</v>
      </c>
      <c r="AL72" s="168">
        <v>0</v>
      </c>
      <c r="AM72" s="168">
        <v>0</v>
      </c>
      <c r="AN72" s="168">
        <v>0</v>
      </c>
      <c r="AO72" s="168">
        <v>0</v>
      </c>
      <c r="AP72" s="168">
        <v>0</v>
      </c>
      <c r="AQ72" s="168">
        <v>0</v>
      </c>
      <c r="AR72" s="168">
        <v>0</v>
      </c>
      <c r="AS72" s="168">
        <v>0</v>
      </c>
      <c r="AT72" s="168">
        <v>0</v>
      </c>
      <c r="AU72" s="168">
        <v>0</v>
      </c>
      <c r="AV72" s="168">
        <v>0</v>
      </c>
      <c r="AW72" s="168">
        <v>0</v>
      </c>
      <c r="AX72" s="168">
        <v>0</v>
      </c>
      <c r="AY72" s="168">
        <v>0</v>
      </c>
      <c r="AZ72" s="168">
        <v>0</v>
      </c>
      <c r="BA72" s="168">
        <v>0</v>
      </c>
      <c r="BB72" s="168">
        <v>0</v>
      </c>
      <c r="BC72" s="168">
        <v>0</v>
      </c>
      <c r="BD72" s="168">
        <v>0</v>
      </c>
      <c r="BE72" s="168">
        <v>0</v>
      </c>
      <c r="BF72" s="168">
        <v>0</v>
      </c>
      <c r="BG72" s="168">
        <v>0</v>
      </c>
      <c r="BH72" s="168">
        <v>0</v>
      </c>
      <c r="BI72" s="168">
        <v>0</v>
      </c>
      <c r="BJ72" s="168">
        <v>0</v>
      </c>
      <c r="BK72" s="168">
        <v>0</v>
      </c>
      <c r="BL72" s="174">
        <v>0</v>
      </c>
      <c r="BM72" s="168">
        <v>0</v>
      </c>
      <c r="BN72" s="173">
        <v>0</v>
      </c>
      <c r="BO72" s="168">
        <v>0</v>
      </c>
      <c r="BP72" s="166">
        <v>0</v>
      </c>
      <c r="BQ72" s="168">
        <v>0</v>
      </c>
      <c r="BR72" s="168">
        <v>0</v>
      </c>
      <c r="BS72" s="172">
        <v>0</v>
      </c>
      <c r="BT72" s="168">
        <v>0</v>
      </c>
      <c r="BU72" s="168">
        <v>0</v>
      </c>
      <c r="BV72" s="168">
        <v>0</v>
      </c>
      <c r="BW72" s="168">
        <v>0</v>
      </c>
      <c r="BX72" s="168">
        <v>0</v>
      </c>
      <c r="BY72" s="28"/>
    </row>
    <row r="73" spans="1:244" s="162" customFormat="1" ht="15.75" customHeight="1" x14ac:dyDescent="0.2">
      <c r="A73" s="25" t="s">
        <v>189</v>
      </c>
      <c r="B73" s="169" t="s">
        <v>190</v>
      </c>
      <c r="C73" s="25" t="s">
        <v>191</v>
      </c>
      <c r="D73" s="168">
        <v>0</v>
      </c>
      <c r="E73" s="174">
        <v>0</v>
      </c>
      <c r="F73" s="168">
        <v>0</v>
      </c>
      <c r="G73" s="168">
        <v>0</v>
      </c>
      <c r="H73" s="168">
        <v>0</v>
      </c>
      <c r="I73" s="168">
        <v>0</v>
      </c>
      <c r="J73" s="168">
        <v>0</v>
      </c>
      <c r="K73" s="168">
        <v>0</v>
      </c>
      <c r="L73" s="173">
        <v>0</v>
      </c>
      <c r="M73" s="168">
        <v>0</v>
      </c>
      <c r="N73" s="168">
        <v>0</v>
      </c>
      <c r="O73" s="168">
        <v>0</v>
      </c>
      <c r="P73" s="173">
        <v>0</v>
      </c>
      <c r="Q73" s="168">
        <v>0</v>
      </c>
      <c r="R73" s="168">
        <v>0</v>
      </c>
      <c r="S73" s="168">
        <v>0</v>
      </c>
      <c r="T73" s="173">
        <v>0</v>
      </c>
      <c r="U73" s="168">
        <v>0</v>
      </c>
      <c r="V73" s="168">
        <v>0</v>
      </c>
      <c r="W73" s="168">
        <v>0</v>
      </c>
      <c r="X73" s="168">
        <v>0</v>
      </c>
      <c r="Y73" s="168">
        <v>0</v>
      </c>
      <c r="Z73" s="168">
        <v>0</v>
      </c>
      <c r="AA73" s="168">
        <v>0</v>
      </c>
      <c r="AB73" s="174">
        <v>0</v>
      </c>
      <c r="AC73" s="168">
        <v>0</v>
      </c>
      <c r="AD73" s="168">
        <v>0</v>
      </c>
      <c r="AE73" s="168">
        <v>0</v>
      </c>
      <c r="AF73" s="168">
        <v>0</v>
      </c>
      <c r="AG73" s="168">
        <v>0</v>
      </c>
      <c r="AH73" s="168">
        <v>0</v>
      </c>
      <c r="AI73" s="168">
        <v>0</v>
      </c>
      <c r="AJ73" s="168">
        <v>0</v>
      </c>
      <c r="AK73" s="168">
        <v>0</v>
      </c>
      <c r="AL73" s="168">
        <v>0</v>
      </c>
      <c r="AM73" s="168">
        <v>0</v>
      </c>
      <c r="AN73" s="168">
        <v>0</v>
      </c>
      <c r="AO73" s="168">
        <v>0</v>
      </c>
      <c r="AP73" s="168">
        <v>0</v>
      </c>
      <c r="AQ73" s="168">
        <v>0</v>
      </c>
      <c r="AR73" s="168">
        <v>0</v>
      </c>
      <c r="AS73" s="168">
        <v>0</v>
      </c>
      <c r="AT73" s="168">
        <v>0</v>
      </c>
      <c r="AU73" s="168">
        <v>0</v>
      </c>
      <c r="AV73" s="168">
        <v>0</v>
      </c>
      <c r="AW73" s="168">
        <v>0</v>
      </c>
      <c r="AX73" s="168">
        <v>0</v>
      </c>
      <c r="AY73" s="168">
        <v>0</v>
      </c>
      <c r="AZ73" s="168">
        <v>0</v>
      </c>
      <c r="BA73" s="168">
        <v>0</v>
      </c>
      <c r="BB73" s="168">
        <v>0</v>
      </c>
      <c r="BC73" s="168">
        <v>0</v>
      </c>
      <c r="BD73" s="168">
        <v>0</v>
      </c>
      <c r="BE73" s="168">
        <v>0</v>
      </c>
      <c r="BF73" s="168">
        <v>0</v>
      </c>
      <c r="BG73" s="168">
        <v>0</v>
      </c>
      <c r="BH73" s="168">
        <v>0</v>
      </c>
      <c r="BI73" s="168">
        <v>0</v>
      </c>
      <c r="BJ73" s="168">
        <v>0</v>
      </c>
      <c r="BK73" s="168">
        <v>0</v>
      </c>
      <c r="BL73" s="174">
        <v>0</v>
      </c>
      <c r="BM73" s="168">
        <v>0</v>
      </c>
      <c r="BN73" s="173">
        <v>0</v>
      </c>
      <c r="BO73" s="168">
        <v>0</v>
      </c>
      <c r="BP73" s="166">
        <v>0</v>
      </c>
      <c r="BQ73" s="21">
        <v>0</v>
      </c>
      <c r="BR73" s="21">
        <v>0</v>
      </c>
      <c r="BS73" s="21">
        <v>0</v>
      </c>
      <c r="BT73" s="172">
        <v>0</v>
      </c>
      <c r="BU73" s="173">
        <v>0</v>
      </c>
      <c r="BV73" s="168">
        <v>0</v>
      </c>
      <c r="BW73" s="168">
        <v>0</v>
      </c>
      <c r="BX73" s="168">
        <v>0</v>
      </c>
      <c r="BY73" s="28"/>
    </row>
    <row r="74" spans="1:244" s="162" customFormat="1" ht="15.75" customHeight="1" x14ac:dyDescent="0.2">
      <c r="A74" s="25" t="s">
        <v>192</v>
      </c>
      <c r="B74" s="137" t="s">
        <v>193</v>
      </c>
      <c r="C74" s="25" t="s">
        <v>194</v>
      </c>
      <c r="D74" s="168">
        <v>0</v>
      </c>
      <c r="E74" s="174">
        <v>0</v>
      </c>
      <c r="F74" s="168">
        <v>0</v>
      </c>
      <c r="G74" s="168">
        <v>0</v>
      </c>
      <c r="H74" s="168">
        <v>0</v>
      </c>
      <c r="I74" s="168">
        <v>0</v>
      </c>
      <c r="J74" s="168">
        <v>0</v>
      </c>
      <c r="K74" s="168">
        <v>0</v>
      </c>
      <c r="L74" s="173">
        <v>0</v>
      </c>
      <c r="M74" s="168">
        <v>0</v>
      </c>
      <c r="N74" s="168">
        <v>0</v>
      </c>
      <c r="O74" s="168">
        <v>0</v>
      </c>
      <c r="P74" s="173">
        <v>0</v>
      </c>
      <c r="Q74" s="168">
        <v>0</v>
      </c>
      <c r="R74" s="168">
        <v>0</v>
      </c>
      <c r="S74" s="168">
        <v>0</v>
      </c>
      <c r="T74" s="173">
        <v>0</v>
      </c>
      <c r="U74" s="168">
        <v>0</v>
      </c>
      <c r="V74" s="168">
        <v>0</v>
      </c>
      <c r="W74" s="168">
        <v>0</v>
      </c>
      <c r="X74" s="168">
        <v>0</v>
      </c>
      <c r="Y74" s="168">
        <v>0</v>
      </c>
      <c r="Z74" s="168">
        <v>0</v>
      </c>
      <c r="AA74" s="168">
        <v>0</v>
      </c>
      <c r="AB74" s="174">
        <v>0</v>
      </c>
      <c r="AC74" s="168">
        <v>0</v>
      </c>
      <c r="AD74" s="168">
        <v>0</v>
      </c>
      <c r="AE74" s="168">
        <v>0</v>
      </c>
      <c r="AF74" s="168">
        <v>0</v>
      </c>
      <c r="AG74" s="168">
        <v>0</v>
      </c>
      <c r="AH74" s="168">
        <v>0</v>
      </c>
      <c r="AI74" s="168">
        <v>0</v>
      </c>
      <c r="AJ74" s="168">
        <v>0</v>
      </c>
      <c r="AK74" s="168">
        <v>0</v>
      </c>
      <c r="AL74" s="168">
        <v>0</v>
      </c>
      <c r="AM74" s="168">
        <v>0</v>
      </c>
      <c r="AN74" s="168">
        <v>0</v>
      </c>
      <c r="AO74" s="168">
        <v>0</v>
      </c>
      <c r="AP74" s="168">
        <v>0</v>
      </c>
      <c r="AQ74" s="168">
        <v>0</v>
      </c>
      <c r="AR74" s="168">
        <v>0</v>
      </c>
      <c r="AS74" s="168">
        <v>0</v>
      </c>
      <c r="AT74" s="168">
        <v>0</v>
      </c>
      <c r="AU74" s="168">
        <v>0</v>
      </c>
      <c r="AV74" s="168">
        <v>0</v>
      </c>
      <c r="AW74" s="168">
        <v>0</v>
      </c>
      <c r="AX74" s="168">
        <v>0</v>
      </c>
      <c r="AY74" s="168">
        <v>0</v>
      </c>
      <c r="AZ74" s="168">
        <v>0</v>
      </c>
      <c r="BA74" s="168">
        <v>0</v>
      </c>
      <c r="BB74" s="168">
        <v>0</v>
      </c>
      <c r="BC74" s="168">
        <v>0</v>
      </c>
      <c r="BD74" s="168">
        <v>0</v>
      </c>
      <c r="BE74" s="168">
        <v>0</v>
      </c>
      <c r="BF74" s="168">
        <v>0</v>
      </c>
      <c r="BG74" s="168">
        <v>0</v>
      </c>
      <c r="BH74" s="168">
        <v>0</v>
      </c>
      <c r="BI74" s="168">
        <v>0</v>
      </c>
      <c r="BJ74" s="168">
        <v>0</v>
      </c>
      <c r="BK74" s="168">
        <v>0</v>
      </c>
      <c r="BL74" s="174">
        <v>0</v>
      </c>
      <c r="BM74" s="168">
        <v>0</v>
      </c>
      <c r="BN74" s="173">
        <v>0</v>
      </c>
      <c r="BO74" s="168">
        <v>0</v>
      </c>
      <c r="BP74" s="166">
        <v>0</v>
      </c>
      <c r="BQ74" s="168">
        <v>0</v>
      </c>
      <c r="BR74" s="168">
        <v>0</v>
      </c>
      <c r="BS74" s="168">
        <v>0</v>
      </c>
      <c r="BT74" s="168">
        <v>0</v>
      </c>
      <c r="BU74" s="172">
        <v>0</v>
      </c>
      <c r="BV74" s="168">
        <v>0</v>
      </c>
      <c r="BW74" s="168">
        <v>0</v>
      </c>
      <c r="BX74" s="168">
        <v>0</v>
      </c>
      <c r="BY74" s="28"/>
    </row>
    <row r="75" spans="1:244" s="162" customFormat="1" ht="13.5" x14ac:dyDescent="0.2">
      <c r="A75" s="25"/>
      <c r="B75" s="169" t="s">
        <v>282</v>
      </c>
      <c r="C75" s="25"/>
      <c r="D75" s="168"/>
      <c r="E75" s="174">
        <v>0</v>
      </c>
      <c r="F75" s="168">
        <v>0</v>
      </c>
      <c r="G75" s="168">
        <v>0</v>
      </c>
      <c r="H75" s="168">
        <v>0</v>
      </c>
      <c r="I75" s="168">
        <v>0</v>
      </c>
      <c r="J75" s="168">
        <v>17.25</v>
      </c>
      <c r="K75" s="168">
        <v>21.279999999999998</v>
      </c>
      <c r="L75" s="168">
        <v>0</v>
      </c>
      <c r="M75" s="168">
        <v>0</v>
      </c>
      <c r="N75" s="168">
        <v>0</v>
      </c>
      <c r="O75" s="168">
        <v>0</v>
      </c>
      <c r="P75" s="168">
        <v>0</v>
      </c>
      <c r="Q75" s="168">
        <v>0</v>
      </c>
      <c r="R75" s="168">
        <v>0</v>
      </c>
      <c r="S75" s="168">
        <v>0</v>
      </c>
      <c r="T75" s="168">
        <v>0</v>
      </c>
      <c r="U75" s="168">
        <v>0</v>
      </c>
      <c r="V75" s="168">
        <v>0</v>
      </c>
      <c r="W75" s="168">
        <v>0</v>
      </c>
      <c r="X75" s="168">
        <v>0</v>
      </c>
      <c r="Y75" s="168">
        <v>0</v>
      </c>
      <c r="Z75" s="168">
        <v>0</v>
      </c>
      <c r="AA75" s="168">
        <v>10.48</v>
      </c>
      <c r="AB75" s="174">
        <v>251.5754</v>
      </c>
      <c r="AC75" s="168">
        <v>20.809500000000003</v>
      </c>
      <c r="AD75" s="168">
        <v>2.5</v>
      </c>
      <c r="AE75" s="168">
        <v>0</v>
      </c>
      <c r="AF75" s="168">
        <v>0</v>
      </c>
      <c r="AG75" s="168">
        <v>1.2782100000000001</v>
      </c>
      <c r="AH75" s="168">
        <v>2.3879999999999999</v>
      </c>
      <c r="AI75" s="168">
        <v>0</v>
      </c>
      <c r="AJ75" s="168">
        <v>0</v>
      </c>
      <c r="AK75" s="168">
        <v>0.25919999999999999</v>
      </c>
      <c r="AL75" s="168">
        <v>0.44379999999999997</v>
      </c>
      <c r="AM75" s="168">
        <v>0</v>
      </c>
      <c r="AN75" s="168">
        <v>0</v>
      </c>
      <c r="AO75" s="168">
        <v>0</v>
      </c>
      <c r="AP75" s="168">
        <v>0</v>
      </c>
      <c r="AQ75" s="168">
        <v>0</v>
      </c>
      <c r="AR75" s="168">
        <v>1.6850000000000001</v>
      </c>
      <c r="AS75" s="168">
        <v>218.66579999999999</v>
      </c>
      <c r="AT75" s="168">
        <v>161</v>
      </c>
      <c r="AU75" s="168">
        <v>50</v>
      </c>
      <c r="AV75" s="168">
        <v>0</v>
      </c>
      <c r="AW75" s="168">
        <v>7.4099999999999993</v>
      </c>
      <c r="AX75" s="168">
        <v>0.25580000000000003</v>
      </c>
      <c r="AY75" s="168">
        <v>0</v>
      </c>
      <c r="AZ75" s="168">
        <v>10.804399999999999</v>
      </c>
      <c r="BA75" s="168">
        <v>9.8999999999999986</v>
      </c>
      <c r="BB75" s="168">
        <v>0</v>
      </c>
      <c r="BC75" s="168">
        <v>0</v>
      </c>
      <c r="BD75" s="168">
        <v>0</v>
      </c>
      <c r="BE75" s="168">
        <v>0</v>
      </c>
      <c r="BF75" s="168">
        <v>0.45</v>
      </c>
      <c r="BG75" s="168">
        <v>0.35740000000000005</v>
      </c>
      <c r="BH75" s="168">
        <v>0</v>
      </c>
      <c r="BI75" s="168">
        <v>0</v>
      </c>
      <c r="BJ75" s="168">
        <v>0.10500000000000001</v>
      </c>
      <c r="BK75" s="168">
        <v>0</v>
      </c>
      <c r="BL75" s="174">
        <v>0</v>
      </c>
      <c r="BM75" s="168">
        <v>0</v>
      </c>
      <c r="BN75" s="168">
        <v>0</v>
      </c>
      <c r="BO75" s="168">
        <v>0</v>
      </c>
      <c r="BP75" s="21">
        <v>0</v>
      </c>
      <c r="BQ75" s="168">
        <v>0</v>
      </c>
      <c r="BR75" s="168">
        <v>0</v>
      </c>
      <c r="BS75" s="168">
        <v>0</v>
      </c>
      <c r="BT75" s="168">
        <v>0</v>
      </c>
      <c r="BU75" s="168">
        <v>0</v>
      </c>
      <c r="BV75" s="168"/>
      <c r="BW75" s="168"/>
      <c r="BX75" s="168"/>
      <c r="BY75" s="192"/>
      <c r="BZ75" s="192"/>
      <c r="CA75" s="193"/>
      <c r="CB75" s="194"/>
      <c r="CC75" s="194"/>
      <c r="CD75" s="194"/>
      <c r="CE75" s="194"/>
      <c r="CF75" s="194"/>
      <c r="CG75" s="194"/>
      <c r="CH75" s="194"/>
      <c r="CI75" s="194"/>
      <c r="CJ75" s="194"/>
      <c r="CK75" s="194"/>
      <c r="CL75" s="194"/>
      <c r="CM75" s="194"/>
      <c r="CN75" s="194"/>
      <c r="CO75" s="194"/>
      <c r="CP75" s="194"/>
      <c r="CQ75" s="194"/>
      <c r="CR75" s="194"/>
      <c r="CS75" s="194"/>
      <c r="CT75" s="194"/>
      <c r="CU75" s="194"/>
      <c r="CV75" s="194"/>
      <c r="CW75" s="194"/>
      <c r="CX75" s="194"/>
      <c r="CY75" s="194"/>
      <c r="CZ75" s="194"/>
      <c r="DA75" s="194"/>
      <c r="DB75" s="194"/>
      <c r="DC75" s="194"/>
      <c r="DD75" s="194"/>
      <c r="DE75" s="194"/>
      <c r="DF75" s="194"/>
      <c r="DG75" s="194"/>
      <c r="DH75" s="194"/>
      <c r="DI75" s="194"/>
      <c r="DJ75" s="194"/>
      <c r="DK75" s="194"/>
      <c r="DL75" s="194"/>
      <c r="DM75" s="194"/>
      <c r="DN75" s="194"/>
      <c r="DO75" s="194"/>
      <c r="DP75" s="194"/>
      <c r="DQ75" s="194"/>
      <c r="DR75" s="194"/>
      <c r="DS75" s="194"/>
      <c r="DT75" s="194"/>
      <c r="DU75" s="194"/>
      <c r="DV75" s="194"/>
      <c r="DW75" s="194"/>
      <c r="DX75" s="194"/>
      <c r="DY75" s="194"/>
      <c r="DZ75" s="194"/>
      <c r="EA75" s="194"/>
      <c r="EB75" s="194"/>
      <c r="EC75" s="194"/>
      <c r="ED75" s="194"/>
      <c r="EE75" s="194"/>
      <c r="EF75" s="194"/>
      <c r="EG75" s="194"/>
      <c r="EH75" s="194"/>
      <c r="EI75" s="194"/>
      <c r="EJ75" s="194"/>
      <c r="EK75" s="194"/>
      <c r="EL75" s="194"/>
      <c r="EM75" s="194"/>
      <c r="EN75" s="194"/>
      <c r="EO75" s="194"/>
      <c r="EP75" s="194"/>
      <c r="EQ75" s="194"/>
      <c r="ER75" s="194"/>
      <c r="ES75" s="194"/>
      <c r="ET75" s="194"/>
      <c r="EU75" s="194"/>
      <c r="EV75" s="194"/>
      <c r="EW75" s="194"/>
      <c r="EX75" s="194"/>
      <c r="EY75" s="194"/>
      <c r="EZ75" s="194"/>
      <c r="FA75" s="194"/>
      <c r="FB75" s="194"/>
      <c r="FC75" s="194"/>
      <c r="FD75" s="194"/>
      <c r="FE75" s="194"/>
      <c r="FF75" s="194"/>
      <c r="FG75" s="194"/>
      <c r="FH75" s="194"/>
      <c r="FI75" s="194"/>
      <c r="FJ75" s="194"/>
      <c r="FK75" s="194"/>
      <c r="FL75" s="194"/>
      <c r="FM75" s="194"/>
      <c r="FN75" s="194"/>
      <c r="FO75" s="194"/>
      <c r="FP75" s="194"/>
      <c r="FQ75" s="194"/>
      <c r="FR75" s="194"/>
      <c r="FS75" s="194"/>
      <c r="FT75" s="194"/>
      <c r="FU75" s="194"/>
      <c r="FV75" s="194"/>
      <c r="FW75" s="194"/>
      <c r="FX75" s="194"/>
      <c r="FY75" s="194"/>
      <c r="FZ75" s="194"/>
      <c r="GA75" s="194"/>
      <c r="GB75" s="194"/>
      <c r="GC75" s="194"/>
      <c r="GD75" s="194"/>
      <c r="GE75" s="194"/>
      <c r="GF75" s="194"/>
      <c r="GG75" s="194"/>
      <c r="GH75" s="194"/>
      <c r="GI75" s="194"/>
      <c r="GJ75" s="194"/>
      <c r="GK75" s="194"/>
      <c r="GL75" s="194"/>
      <c r="GM75" s="194"/>
      <c r="GN75" s="194"/>
      <c r="GO75" s="194"/>
      <c r="GP75" s="194"/>
      <c r="GQ75" s="194"/>
      <c r="GR75" s="194"/>
      <c r="GS75" s="194"/>
      <c r="GT75" s="194"/>
      <c r="GU75" s="194"/>
      <c r="GV75" s="194"/>
      <c r="GW75" s="194"/>
      <c r="GX75" s="194"/>
      <c r="GY75" s="194"/>
      <c r="GZ75" s="194"/>
      <c r="HA75" s="194"/>
      <c r="HB75" s="194"/>
      <c r="HC75" s="194"/>
      <c r="HD75" s="194"/>
      <c r="HE75" s="194"/>
      <c r="HF75" s="194"/>
      <c r="HG75" s="194"/>
      <c r="HH75" s="194"/>
      <c r="HI75" s="194"/>
      <c r="HJ75" s="194"/>
      <c r="HK75" s="194"/>
      <c r="HL75" s="194"/>
      <c r="HM75" s="194"/>
      <c r="HN75" s="194"/>
      <c r="HO75" s="194"/>
      <c r="HP75" s="194"/>
      <c r="HQ75" s="194"/>
      <c r="HR75" s="194"/>
      <c r="HS75" s="194"/>
      <c r="HT75" s="194"/>
      <c r="HU75" s="194"/>
      <c r="HV75" s="194"/>
      <c r="HW75" s="194"/>
      <c r="HX75" s="194"/>
      <c r="HY75" s="194"/>
      <c r="HZ75" s="194"/>
      <c r="IA75" s="194"/>
      <c r="IB75" s="194"/>
      <c r="IC75" s="194"/>
      <c r="ID75" s="194"/>
      <c r="IE75" s="194"/>
      <c r="IF75" s="194"/>
      <c r="IG75" s="194"/>
      <c r="IH75" s="194"/>
      <c r="II75" s="194"/>
      <c r="IJ75" s="194"/>
    </row>
  </sheetData>
  <pageMargins left="0.65" right="0" top="0.5" bottom="0.25" header="0.5" footer="0.5"/>
  <pageSetup paperSize="8"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BIEU 01 CH</vt:lpstr>
      <vt:lpstr>BIEU 02 CH</vt:lpstr>
      <vt:lpstr>BIEU 06 CH</vt:lpstr>
      <vt:lpstr>BIEU 07 CH</vt:lpstr>
      <vt:lpstr>BIEU 08 CH</vt:lpstr>
      <vt:lpstr>BIEU 10 CH</vt:lpstr>
      <vt:lpstr>BIEU 13 CH</vt:lpstr>
      <vt:lpstr>'BIEU 10 CH'!Print_Area</vt:lpstr>
      <vt:lpstr>'BIEU 01 CH'!Print_Titles</vt:lpstr>
      <vt:lpstr>'BIEU 06 CH'!Print_Titles</vt:lpstr>
      <vt:lpstr>'BIEU 10 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2024-10-08T08:43:57Z</dcterms:created>
  <dcterms:modified xsi:type="dcterms:W3CDTF">2024-10-11T03:51:45Z</dcterms:modified>
</cp:coreProperties>
</file>